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245" windowWidth="9720" windowHeight="10455" activeTab="2"/>
  </bookViews>
  <sheets>
    <sheet name="Descrizione 2014" sheetId="1" r:id="rId1"/>
    <sheet name="Dati 2014" sheetId="2" r:id="rId2"/>
    <sheet name="Dati lingue 2014" sheetId="3" r:id="rId3"/>
  </sheets>
  <definedNames/>
  <calcPr fullCalcOnLoad="1"/>
</workbook>
</file>

<file path=xl/comments2.xml><?xml version="1.0" encoding="utf-8"?>
<comments xmlns="http://schemas.openxmlformats.org/spreadsheetml/2006/main">
  <authors>
    <author>Zinanni</author>
    <author>personale</author>
  </authors>
  <commentList>
    <comment ref="E3" authorId="0">
      <text>
        <r>
          <rPr>
            <b/>
            <sz val="9"/>
            <rFont val="Tahoma"/>
            <family val="2"/>
          </rPr>
          <t>Zinanni:</t>
        </r>
        <r>
          <rPr>
            <sz val="9"/>
            <rFont val="Tahoma"/>
            <family val="2"/>
          </rPr>
          <t xml:space="preserve">
compresi NC</t>
        </r>
      </text>
    </comment>
    <comment ref="E25" authorId="0">
      <text>
        <r>
          <rPr>
            <b/>
            <sz val="9"/>
            <rFont val="Tahoma"/>
            <family val="2"/>
          </rPr>
          <t>Zinanni:</t>
        </r>
        <r>
          <rPr>
            <sz val="9"/>
            <rFont val="Tahoma"/>
            <family val="2"/>
          </rPr>
          <t xml:space="preserve">
compresi 10 NC</t>
        </r>
      </text>
    </comment>
    <comment ref="E4" authorId="0">
      <text>
        <r>
          <rPr>
            <b/>
            <sz val="9"/>
            <rFont val="Tahoma"/>
            <family val="2"/>
          </rPr>
          <t>Zinanni:</t>
        </r>
        <r>
          <rPr>
            <sz val="9"/>
            <rFont val="Tahoma"/>
            <family val="2"/>
          </rPr>
          <t xml:space="preserve">
COMPRESI 8 NC</t>
        </r>
      </text>
    </comment>
    <comment ref="E10" authorId="0">
      <text>
        <r>
          <rPr>
            <b/>
            <sz val="9"/>
            <rFont val="Tahoma"/>
            <family val="2"/>
          </rPr>
          <t>Zinanni:</t>
        </r>
        <r>
          <rPr>
            <sz val="9"/>
            <rFont val="Tahoma"/>
            <family val="2"/>
          </rPr>
          <t xml:space="preserve">
COMPRESO 1 NC</t>
        </r>
      </text>
    </comment>
    <comment ref="E11" authorId="0">
      <text>
        <r>
          <rPr>
            <b/>
            <sz val="9"/>
            <rFont val="Tahoma"/>
            <family val="2"/>
          </rPr>
          <t>Zinanni:</t>
        </r>
        <r>
          <rPr>
            <sz val="9"/>
            <rFont val="Tahoma"/>
            <family val="2"/>
          </rPr>
          <t xml:space="preserve">
COMPRESO 1 NC</t>
        </r>
      </text>
    </comment>
    <comment ref="E12" authorId="0">
      <text>
        <r>
          <rPr>
            <b/>
            <sz val="9"/>
            <rFont val="Tahoma"/>
            <family val="2"/>
          </rPr>
          <t>Zinanni:</t>
        </r>
        <r>
          <rPr>
            <sz val="9"/>
            <rFont val="Tahoma"/>
            <family val="2"/>
          </rPr>
          <t xml:space="preserve">
COMPRESO 1 NC</t>
        </r>
      </text>
    </comment>
    <comment ref="E19" authorId="0">
      <text>
        <r>
          <rPr>
            <b/>
            <sz val="9"/>
            <rFont val="Tahoma"/>
            <family val="2"/>
          </rPr>
          <t>Zinanni:</t>
        </r>
        <r>
          <rPr>
            <sz val="9"/>
            <rFont val="Tahoma"/>
            <family val="2"/>
          </rPr>
          <t xml:space="preserve">
COMPRESO 1 NC</t>
        </r>
      </text>
    </comment>
    <comment ref="E21" authorId="0">
      <text>
        <r>
          <rPr>
            <b/>
            <sz val="9"/>
            <rFont val="Tahoma"/>
            <family val="2"/>
          </rPr>
          <t>Zinanni:</t>
        </r>
        <r>
          <rPr>
            <sz val="9"/>
            <rFont val="Tahoma"/>
            <family val="2"/>
          </rPr>
          <t xml:space="preserve">
COMPRESI 7 NC</t>
        </r>
      </text>
    </comment>
    <comment ref="E23" authorId="0">
      <text>
        <r>
          <rPr>
            <b/>
            <sz val="9"/>
            <rFont val="Tahoma"/>
            <family val="2"/>
          </rPr>
          <t>Zinanni:</t>
        </r>
        <r>
          <rPr>
            <sz val="9"/>
            <rFont val="Tahoma"/>
            <family val="2"/>
          </rPr>
          <t xml:space="preserve">
COMPRESI 2 NC</t>
        </r>
      </text>
    </comment>
    <comment ref="E24" authorId="0">
      <text>
        <r>
          <rPr>
            <b/>
            <sz val="9"/>
            <rFont val="Tahoma"/>
            <family val="2"/>
          </rPr>
          <t>Zinanni:</t>
        </r>
        <r>
          <rPr>
            <sz val="9"/>
            <rFont val="Tahoma"/>
            <family val="2"/>
          </rPr>
          <t xml:space="preserve">
COMPRESI 17 NC</t>
        </r>
      </text>
    </comment>
    <comment ref="E27" authorId="0">
      <text>
        <r>
          <rPr>
            <b/>
            <sz val="9"/>
            <rFont val="Tahoma"/>
            <family val="0"/>
          </rPr>
          <t>Zinanni:</t>
        </r>
        <r>
          <rPr>
            <sz val="9"/>
            <rFont val="Tahoma"/>
            <family val="0"/>
          </rPr>
          <t xml:space="preserve">
COMPRESI 4 NC</t>
        </r>
      </text>
    </comment>
    <comment ref="E28" authorId="0">
      <text>
        <r>
          <rPr>
            <b/>
            <sz val="9"/>
            <rFont val="Tahoma"/>
            <family val="0"/>
          </rPr>
          <t>Zinanni:</t>
        </r>
        <r>
          <rPr>
            <sz val="9"/>
            <rFont val="Tahoma"/>
            <family val="0"/>
          </rPr>
          <t xml:space="preserve">
COMPRESO 1 NC</t>
        </r>
      </text>
    </comment>
    <comment ref="E30" authorId="0">
      <text>
        <r>
          <rPr>
            <b/>
            <sz val="9"/>
            <rFont val="Tahoma"/>
            <family val="0"/>
          </rPr>
          <t>Zinanni:</t>
        </r>
        <r>
          <rPr>
            <sz val="9"/>
            <rFont val="Tahoma"/>
            <family val="0"/>
          </rPr>
          <t xml:space="preserve">
COMPRESO 1 NC</t>
        </r>
      </text>
    </comment>
    <comment ref="E34" authorId="0">
      <text>
        <r>
          <rPr>
            <b/>
            <sz val="9"/>
            <rFont val="Tahoma"/>
            <family val="0"/>
          </rPr>
          <t>Zinanni:</t>
        </r>
        <r>
          <rPr>
            <sz val="9"/>
            <rFont val="Tahoma"/>
            <family val="0"/>
          </rPr>
          <t xml:space="preserve">
COMPRESI 3 NC</t>
        </r>
      </text>
    </comment>
    <comment ref="E35" authorId="0">
      <text>
        <r>
          <rPr>
            <b/>
            <sz val="9"/>
            <rFont val="Tahoma"/>
            <family val="0"/>
          </rPr>
          <t>Zinanni:</t>
        </r>
        <r>
          <rPr>
            <sz val="9"/>
            <rFont val="Tahoma"/>
            <family val="0"/>
          </rPr>
          <t xml:space="preserve">
COMPRESI 2 NC</t>
        </r>
      </text>
    </comment>
    <comment ref="E20" authorId="1">
      <text>
        <r>
          <rPr>
            <b/>
            <sz val="10"/>
            <rFont val="Tahoma"/>
            <family val="0"/>
          </rPr>
          <t>personale:</t>
        </r>
        <r>
          <rPr>
            <sz val="10"/>
            <rFont val="Tahoma"/>
            <family val="0"/>
          </rPr>
          <t xml:space="preserve">
COMPRESO 1 NC</t>
        </r>
      </text>
    </comment>
  </commentList>
</comments>
</file>

<file path=xl/comments3.xml><?xml version="1.0" encoding="utf-8"?>
<comments xmlns="http://schemas.openxmlformats.org/spreadsheetml/2006/main">
  <authors>
    <author>Zinanni</author>
    <author>utente</author>
    <author>personale</author>
  </authors>
  <commentList>
    <comment ref="C3" authorId="0">
      <text>
        <r>
          <rPr>
            <b/>
            <sz val="9"/>
            <rFont val="Tahoma"/>
            <family val="2"/>
          </rPr>
          <t>Zinanni:</t>
        </r>
        <r>
          <rPr>
            <sz val="9"/>
            <rFont val="Tahoma"/>
            <family val="2"/>
          </rPr>
          <t xml:space="preserve">
compresi NC</t>
        </r>
      </text>
    </comment>
    <comment ref="I3" authorId="0">
      <text>
        <r>
          <rPr>
            <b/>
            <sz val="9"/>
            <rFont val="Tahoma"/>
            <family val="2"/>
          </rPr>
          <t>Zinanni: NC 0</t>
        </r>
        <r>
          <rPr>
            <sz val="9"/>
            <rFont val="Tahoma"/>
            <family val="2"/>
          </rPr>
          <t xml:space="preserve">
</t>
        </r>
      </text>
    </comment>
    <comment ref="K3" authorId="0">
      <text>
        <r>
          <rPr>
            <b/>
            <sz val="9"/>
            <rFont val="Tahoma"/>
            <family val="2"/>
          </rPr>
          <t>Zinanni: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NC 0</t>
        </r>
      </text>
    </comment>
    <comment ref="D3" authorId="0">
      <text>
        <r>
          <rPr>
            <b/>
            <sz val="9"/>
            <rFont val="Tahoma"/>
            <family val="2"/>
          </rPr>
          <t>Zinanni:</t>
        </r>
        <r>
          <rPr>
            <sz val="9"/>
            <rFont val="Tahoma"/>
            <family val="2"/>
          </rPr>
          <t xml:space="preserve">
COMPRESI NC</t>
        </r>
      </text>
    </comment>
    <comment ref="G3" authorId="0">
      <text>
        <r>
          <rPr>
            <b/>
            <sz val="9"/>
            <rFont val="Tahoma"/>
            <family val="2"/>
          </rPr>
          <t>Zinanni:</t>
        </r>
        <r>
          <rPr>
            <sz val="9"/>
            <rFont val="Tahoma"/>
            <family val="2"/>
          </rPr>
          <t xml:space="preserve">
COMPRESI NC</t>
        </r>
      </text>
    </comment>
    <comment ref="E3" authorId="0">
      <text>
        <r>
          <rPr>
            <b/>
            <sz val="9"/>
            <rFont val="Tahoma"/>
            <family val="0"/>
          </rPr>
          <t>Zinanni:</t>
        </r>
        <r>
          <rPr>
            <sz val="9"/>
            <rFont val="Tahoma"/>
            <family val="0"/>
          </rPr>
          <t xml:space="preserve">
COMPRESI NC</t>
        </r>
      </text>
    </comment>
    <comment ref="D4" authorId="1">
      <text>
        <r>
          <rPr>
            <b/>
            <sz val="9"/>
            <rFont val="Tahoma"/>
            <family val="2"/>
          </rPr>
          <t>utente:</t>
        </r>
        <r>
          <rPr>
            <sz val="9"/>
            <rFont val="Tahoma"/>
            <family val="2"/>
          </rPr>
          <t xml:space="preserve">
COMPRESI 8 NC</t>
        </r>
      </text>
    </comment>
    <comment ref="D10" authorId="1">
      <text>
        <r>
          <rPr>
            <b/>
            <sz val="9"/>
            <rFont val="Tahoma"/>
            <family val="2"/>
          </rPr>
          <t>utente:</t>
        </r>
        <r>
          <rPr>
            <sz val="9"/>
            <rFont val="Tahoma"/>
            <family val="2"/>
          </rPr>
          <t xml:space="preserve">
COMPRESI 2 NC</t>
        </r>
      </text>
    </comment>
    <comment ref="D11" authorId="1">
      <text>
        <r>
          <rPr>
            <b/>
            <sz val="9"/>
            <rFont val="Tahoma"/>
            <family val="2"/>
          </rPr>
          <t>utente:</t>
        </r>
        <r>
          <rPr>
            <sz val="9"/>
            <rFont val="Tahoma"/>
            <family val="2"/>
          </rPr>
          <t xml:space="preserve">
COMPRESO 1 NC</t>
        </r>
      </text>
    </comment>
    <comment ref="D19" authorId="1">
      <text>
        <r>
          <rPr>
            <b/>
            <sz val="9"/>
            <rFont val="Tahoma"/>
            <family val="2"/>
          </rPr>
          <t>utente:</t>
        </r>
        <r>
          <rPr>
            <sz val="9"/>
            <rFont val="Tahoma"/>
            <family val="2"/>
          </rPr>
          <t xml:space="preserve">
COMPRESO 1 NC</t>
        </r>
      </text>
    </comment>
    <comment ref="D20" authorId="1">
      <text>
        <r>
          <rPr>
            <b/>
            <sz val="9"/>
            <rFont val="Tahoma"/>
            <family val="2"/>
          </rPr>
          <t>utente:</t>
        </r>
        <r>
          <rPr>
            <sz val="9"/>
            <rFont val="Tahoma"/>
            <family val="2"/>
          </rPr>
          <t xml:space="preserve">
COMPRESO 1 NC</t>
        </r>
      </text>
    </comment>
    <comment ref="D21" authorId="1">
      <text>
        <r>
          <rPr>
            <b/>
            <sz val="9"/>
            <rFont val="Tahoma"/>
            <family val="2"/>
          </rPr>
          <t>utente:</t>
        </r>
        <r>
          <rPr>
            <sz val="9"/>
            <rFont val="Tahoma"/>
            <family val="2"/>
          </rPr>
          <t xml:space="preserve">
COMPRESI 7 NC</t>
        </r>
      </text>
    </comment>
    <comment ref="D23" authorId="1">
      <text>
        <r>
          <rPr>
            <b/>
            <sz val="9"/>
            <rFont val="Tahoma"/>
            <family val="2"/>
          </rPr>
          <t>utente:</t>
        </r>
        <r>
          <rPr>
            <sz val="9"/>
            <rFont val="Tahoma"/>
            <family val="2"/>
          </rPr>
          <t xml:space="preserve">
COMPRESI 2 NC</t>
        </r>
      </text>
    </comment>
    <comment ref="D24" authorId="1">
      <text>
        <r>
          <rPr>
            <b/>
            <sz val="9"/>
            <rFont val="Tahoma"/>
            <family val="2"/>
          </rPr>
          <t>utente:</t>
        </r>
        <r>
          <rPr>
            <sz val="9"/>
            <rFont val="Tahoma"/>
            <family val="2"/>
          </rPr>
          <t xml:space="preserve">
COMPRESI 17 NC</t>
        </r>
      </text>
    </comment>
    <comment ref="D25" authorId="1">
      <text>
        <r>
          <rPr>
            <b/>
            <sz val="9"/>
            <rFont val="Tahoma"/>
            <family val="2"/>
          </rPr>
          <t>utente:</t>
        </r>
        <r>
          <rPr>
            <sz val="9"/>
            <rFont val="Tahoma"/>
            <family val="2"/>
          </rPr>
          <t xml:space="preserve">
COMPRESI 10 NC</t>
        </r>
      </text>
    </comment>
    <comment ref="D27" authorId="1">
      <text>
        <r>
          <rPr>
            <b/>
            <sz val="9"/>
            <rFont val="Tahoma"/>
            <family val="2"/>
          </rPr>
          <t>utente:</t>
        </r>
        <r>
          <rPr>
            <sz val="9"/>
            <rFont val="Tahoma"/>
            <family val="2"/>
          </rPr>
          <t xml:space="preserve">
COMPRESI 4 NC</t>
        </r>
      </text>
    </comment>
    <comment ref="D28" authorId="1">
      <text>
        <r>
          <rPr>
            <b/>
            <sz val="9"/>
            <rFont val="Tahoma"/>
            <family val="2"/>
          </rPr>
          <t>utente:</t>
        </r>
        <r>
          <rPr>
            <sz val="9"/>
            <rFont val="Tahoma"/>
            <family val="2"/>
          </rPr>
          <t xml:space="preserve">
COMPRESO 1 NC</t>
        </r>
      </text>
    </comment>
    <comment ref="D34" authorId="1">
      <text>
        <r>
          <rPr>
            <b/>
            <sz val="9"/>
            <rFont val="Tahoma"/>
            <family val="2"/>
          </rPr>
          <t>utente:</t>
        </r>
        <r>
          <rPr>
            <sz val="9"/>
            <rFont val="Tahoma"/>
            <family val="2"/>
          </rPr>
          <t xml:space="preserve">
COMPRESI 2 NC</t>
        </r>
      </text>
    </comment>
    <comment ref="D35" authorId="1">
      <text>
        <r>
          <rPr>
            <b/>
            <sz val="9"/>
            <rFont val="Tahoma"/>
            <family val="2"/>
          </rPr>
          <t>utente:</t>
        </r>
        <r>
          <rPr>
            <sz val="9"/>
            <rFont val="Tahoma"/>
            <family val="2"/>
          </rPr>
          <t xml:space="preserve">
COMPRESI 2 NC</t>
        </r>
      </text>
    </comment>
    <comment ref="C4" authorId="0">
      <text>
        <r>
          <rPr>
            <b/>
            <sz val="9"/>
            <rFont val="Tahoma"/>
            <family val="2"/>
          </rPr>
          <t>Zinanni:</t>
        </r>
        <r>
          <rPr>
            <sz val="9"/>
            <rFont val="Tahoma"/>
            <family val="2"/>
          </rPr>
          <t xml:space="preserve">
COMPRESI 8 NC</t>
        </r>
      </text>
    </comment>
    <comment ref="C10" authorId="0">
      <text>
        <r>
          <rPr>
            <b/>
            <sz val="9"/>
            <rFont val="Tahoma"/>
            <family val="2"/>
          </rPr>
          <t>Zinanni:</t>
        </r>
        <r>
          <rPr>
            <sz val="9"/>
            <rFont val="Tahoma"/>
            <family val="2"/>
          </rPr>
          <t xml:space="preserve">
COMPRESO 1 NC</t>
        </r>
      </text>
    </comment>
    <comment ref="C11" authorId="0">
      <text>
        <r>
          <rPr>
            <b/>
            <sz val="9"/>
            <rFont val="Tahoma"/>
            <family val="2"/>
          </rPr>
          <t>Zinanni:</t>
        </r>
        <r>
          <rPr>
            <sz val="9"/>
            <rFont val="Tahoma"/>
            <family val="2"/>
          </rPr>
          <t xml:space="preserve">
COMPRESO 1 NC</t>
        </r>
      </text>
    </comment>
    <comment ref="C12" authorId="0">
      <text>
        <r>
          <rPr>
            <b/>
            <sz val="9"/>
            <rFont val="Tahoma"/>
            <family val="2"/>
          </rPr>
          <t>Zinanni:</t>
        </r>
        <r>
          <rPr>
            <sz val="9"/>
            <rFont val="Tahoma"/>
            <family val="2"/>
          </rPr>
          <t xml:space="preserve">
COMPRESO 1 NC</t>
        </r>
      </text>
    </comment>
    <comment ref="C19" authorId="0">
      <text>
        <r>
          <rPr>
            <b/>
            <sz val="9"/>
            <rFont val="Tahoma"/>
            <family val="2"/>
          </rPr>
          <t>Zinanni:</t>
        </r>
        <r>
          <rPr>
            <sz val="9"/>
            <rFont val="Tahoma"/>
            <family val="2"/>
          </rPr>
          <t xml:space="preserve">
COMPRESO 1 NC</t>
        </r>
      </text>
    </comment>
    <comment ref="C21" authorId="0">
      <text>
        <r>
          <rPr>
            <b/>
            <sz val="9"/>
            <rFont val="Tahoma"/>
            <family val="2"/>
          </rPr>
          <t>Zinanni:</t>
        </r>
        <r>
          <rPr>
            <sz val="9"/>
            <rFont val="Tahoma"/>
            <family val="2"/>
          </rPr>
          <t xml:space="preserve">
COMPRESI 7 NC</t>
        </r>
      </text>
    </comment>
    <comment ref="C23" authorId="0">
      <text>
        <r>
          <rPr>
            <b/>
            <sz val="9"/>
            <rFont val="Tahoma"/>
            <family val="2"/>
          </rPr>
          <t>Zinanni:</t>
        </r>
        <r>
          <rPr>
            <sz val="9"/>
            <rFont val="Tahoma"/>
            <family val="2"/>
          </rPr>
          <t xml:space="preserve">
COMPRESI 2 NC</t>
        </r>
      </text>
    </comment>
    <comment ref="C24" authorId="0">
      <text>
        <r>
          <rPr>
            <b/>
            <sz val="9"/>
            <rFont val="Tahoma"/>
            <family val="2"/>
          </rPr>
          <t>Zinanni:</t>
        </r>
        <r>
          <rPr>
            <sz val="9"/>
            <rFont val="Tahoma"/>
            <family val="2"/>
          </rPr>
          <t xml:space="preserve">
COMPRESI 17 NC</t>
        </r>
      </text>
    </comment>
    <comment ref="C25" authorId="0">
      <text>
        <r>
          <rPr>
            <b/>
            <sz val="9"/>
            <rFont val="Tahoma"/>
            <family val="2"/>
          </rPr>
          <t>Zinanni:</t>
        </r>
        <r>
          <rPr>
            <sz val="9"/>
            <rFont val="Tahoma"/>
            <family val="2"/>
          </rPr>
          <t xml:space="preserve">
compresi 10 NC</t>
        </r>
      </text>
    </comment>
    <comment ref="C27" authorId="0">
      <text>
        <r>
          <rPr>
            <b/>
            <sz val="9"/>
            <rFont val="Tahoma"/>
            <family val="0"/>
          </rPr>
          <t>Zinanni:</t>
        </r>
        <r>
          <rPr>
            <sz val="9"/>
            <rFont val="Tahoma"/>
            <family val="0"/>
          </rPr>
          <t xml:space="preserve">
COMPRESI 4 NC</t>
        </r>
      </text>
    </comment>
    <comment ref="C28" authorId="0">
      <text>
        <r>
          <rPr>
            <b/>
            <sz val="9"/>
            <rFont val="Tahoma"/>
            <family val="0"/>
          </rPr>
          <t>Zinanni:</t>
        </r>
        <r>
          <rPr>
            <sz val="9"/>
            <rFont val="Tahoma"/>
            <family val="0"/>
          </rPr>
          <t xml:space="preserve">
COMPRESO 1 NC</t>
        </r>
      </text>
    </comment>
    <comment ref="C30" authorId="0">
      <text>
        <r>
          <rPr>
            <b/>
            <sz val="9"/>
            <rFont val="Tahoma"/>
            <family val="0"/>
          </rPr>
          <t>Zinanni:</t>
        </r>
        <r>
          <rPr>
            <sz val="9"/>
            <rFont val="Tahoma"/>
            <family val="0"/>
          </rPr>
          <t xml:space="preserve">
COMPRESO 1 NC</t>
        </r>
      </text>
    </comment>
    <comment ref="C34" authorId="0">
      <text>
        <r>
          <rPr>
            <b/>
            <sz val="9"/>
            <rFont val="Tahoma"/>
            <family val="0"/>
          </rPr>
          <t>Zinanni:</t>
        </r>
        <r>
          <rPr>
            <sz val="9"/>
            <rFont val="Tahoma"/>
            <family val="0"/>
          </rPr>
          <t xml:space="preserve">
COMPRESI 3 NC</t>
        </r>
      </text>
    </comment>
    <comment ref="C35" authorId="0">
      <text>
        <r>
          <rPr>
            <b/>
            <sz val="9"/>
            <rFont val="Tahoma"/>
            <family val="0"/>
          </rPr>
          <t>Zinanni:</t>
        </r>
        <r>
          <rPr>
            <sz val="9"/>
            <rFont val="Tahoma"/>
            <family val="0"/>
          </rPr>
          <t xml:space="preserve">
COMPRESI 2 NC</t>
        </r>
      </text>
    </comment>
    <comment ref="G4" authorId="1">
      <text>
        <r>
          <rPr>
            <b/>
            <sz val="9"/>
            <rFont val="Tahoma"/>
            <family val="2"/>
          </rPr>
          <t>utente:</t>
        </r>
        <r>
          <rPr>
            <sz val="9"/>
            <rFont val="Tahoma"/>
            <family val="2"/>
          </rPr>
          <t xml:space="preserve">
COMPRESI 8 NC </t>
        </r>
      </text>
    </comment>
    <comment ref="E10" authorId="2">
      <text>
        <r>
          <rPr>
            <b/>
            <sz val="10"/>
            <rFont val="Tahoma"/>
            <family val="0"/>
          </rPr>
          <t>personale:</t>
        </r>
        <r>
          <rPr>
            <sz val="10"/>
            <rFont val="Tahoma"/>
            <family val="0"/>
          </rPr>
          <t xml:space="preserve">
COMPRESO 1 NC</t>
        </r>
      </text>
    </comment>
    <comment ref="E11" authorId="2">
      <text>
        <r>
          <rPr>
            <b/>
            <sz val="10"/>
            <rFont val="Tahoma"/>
            <family val="0"/>
          </rPr>
          <t>personale:</t>
        </r>
        <r>
          <rPr>
            <sz val="10"/>
            <rFont val="Tahoma"/>
            <family val="0"/>
          </rPr>
          <t xml:space="preserve">
COMPRESO 1 NC</t>
        </r>
      </text>
    </comment>
    <comment ref="E19" authorId="2">
      <text>
        <r>
          <rPr>
            <b/>
            <sz val="10"/>
            <rFont val="Tahoma"/>
            <family val="0"/>
          </rPr>
          <t>personale:</t>
        </r>
        <r>
          <rPr>
            <sz val="10"/>
            <rFont val="Tahoma"/>
            <family val="0"/>
          </rPr>
          <t xml:space="preserve">
COMPRESO 1 NC</t>
        </r>
      </text>
    </comment>
    <comment ref="E20" authorId="2">
      <text>
        <r>
          <rPr>
            <b/>
            <sz val="10"/>
            <rFont val="Tahoma"/>
            <family val="0"/>
          </rPr>
          <t>personale:</t>
        </r>
        <r>
          <rPr>
            <sz val="10"/>
            <rFont val="Tahoma"/>
            <family val="0"/>
          </rPr>
          <t xml:space="preserve">
COMPRESO 1 NC</t>
        </r>
      </text>
    </comment>
    <comment ref="E21" authorId="2">
      <text>
        <r>
          <rPr>
            <b/>
            <sz val="10"/>
            <rFont val="Tahoma"/>
            <family val="0"/>
          </rPr>
          <t>personale:</t>
        </r>
        <r>
          <rPr>
            <sz val="10"/>
            <rFont val="Tahoma"/>
            <family val="0"/>
          </rPr>
          <t xml:space="preserve">
COMPRESI 5 NC</t>
        </r>
      </text>
    </comment>
    <comment ref="E23" authorId="2">
      <text>
        <r>
          <rPr>
            <b/>
            <sz val="10"/>
            <rFont val="Tahoma"/>
            <family val="0"/>
          </rPr>
          <t>personale:</t>
        </r>
        <r>
          <rPr>
            <sz val="10"/>
            <rFont val="Tahoma"/>
            <family val="0"/>
          </rPr>
          <t xml:space="preserve">
COMPRESI 2 NC</t>
        </r>
      </text>
    </comment>
    <comment ref="E24" authorId="2">
      <text>
        <r>
          <rPr>
            <b/>
            <sz val="10"/>
            <rFont val="Tahoma"/>
            <family val="0"/>
          </rPr>
          <t>personale:</t>
        </r>
        <r>
          <rPr>
            <sz val="10"/>
            <rFont val="Tahoma"/>
            <family val="0"/>
          </rPr>
          <t xml:space="preserve">
COMPRESI 14 NC</t>
        </r>
      </text>
    </comment>
    <comment ref="G12" authorId="2">
      <text>
        <r>
          <rPr>
            <b/>
            <sz val="10"/>
            <rFont val="Tahoma"/>
            <family val="0"/>
          </rPr>
          <t>personale:</t>
        </r>
        <r>
          <rPr>
            <sz val="10"/>
            <rFont val="Tahoma"/>
            <family val="0"/>
          </rPr>
          <t xml:space="preserve">
COMPRESI 2 NC</t>
        </r>
      </text>
    </comment>
    <comment ref="C20" authorId="2">
      <text>
        <r>
          <rPr>
            <b/>
            <sz val="10"/>
            <rFont val="Tahoma"/>
            <family val="0"/>
          </rPr>
          <t>personale:</t>
        </r>
        <r>
          <rPr>
            <sz val="10"/>
            <rFont val="Tahoma"/>
            <family val="0"/>
          </rPr>
          <t xml:space="preserve">
COMPRESO 1 NC</t>
        </r>
      </text>
    </comment>
    <comment ref="G21" authorId="2">
      <text>
        <r>
          <rPr>
            <b/>
            <sz val="10"/>
            <rFont val="Tahoma"/>
            <family val="0"/>
          </rPr>
          <t>personale:</t>
        </r>
        <r>
          <rPr>
            <sz val="10"/>
            <rFont val="Tahoma"/>
            <family val="0"/>
          </rPr>
          <t xml:space="preserve">
COMPRESO 1 NC</t>
        </r>
      </text>
    </comment>
    <comment ref="I21" authorId="2">
      <text>
        <r>
          <rPr>
            <b/>
            <sz val="10"/>
            <rFont val="Tahoma"/>
            <family val="0"/>
          </rPr>
          <t>personale:</t>
        </r>
        <r>
          <rPr>
            <sz val="10"/>
            <rFont val="Tahoma"/>
            <family val="0"/>
          </rPr>
          <t xml:space="preserve">
COMPRESO 1 NC</t>
        </r>
      </text>
    </comment>
    <comment ref="G24" authorId="2">
      <text>
        <r>
          <rPr>
            <b/>
            <sz val="10"/>
            <rFont val="Tahoma"/>
            <family val="0"/>
          </rPr>
          <t>personale:</t>
        </r>
        <r>
          <rPr>
            <sz val="10"/>
            <rFont val="Tahoma"/>
            <family val="0"/>
          </rPr>
          <t xml:space="preserve">
COMPRESI 2 NC</t>
        </r>
      </text>
    </comment>
    <comment ref="K24" authorId="2">
      <text>
        <r>
          <rPr>
            <b/>
            <sz val="10"/>
            <rFont val="Tahoma"/>
            <family val="0"/>
          </rPr>
          <t>personale:</t>
        </r>
        <r>
          <rPr>
            <sz val="10"/>
            <rFont val="Tahoma"/>
            <family val="0"/>
          </rPr>
          <t xml:space="preserve">
COMPRESO 1 NC</t>
        </r>
      </text>
    </comment>
    <comment ref="E25" authorId="2">
      <text>
        <r>
          <rPr>
            <b/>
            <sz val="10"/>
            <rFont val="Tahoma"/>
            <family val="0"/>
          </rPr>
          <t>personale:</t>
        </r>
        <r>
          <rPr>
            <sz val="10"/>
            <rFont val="Tahoma"/>
            <family val="0"/>
          </rPr>
          <t xml:space="preserve">
COMPRESI 10 NC</t>
        </r>
      </text>
    </comment>
    <comment ref="E27" authorId="2">
      <text>
        <r>
          <rPr>
            <b/>
            <sz val="10"/>
            <rFont val="Tahoma"/>
            <family val="0"/>
          </rPr>
          <t>personale:</t>
        </r>
        <r>
          <rPr>
            <sz val="10"/>
            <rFont val="Tahoma"/>
            <family val="0"/>
          </rPr>
          <t xml:space="preserve">
COMPRESI 4 NC</t>
        </r>
      </text>
    </comment>
    <comment ref="E28" authorId="2">
      <text>
        <r>
          <rPr>
            <b/>
            <sz val="10"/>
            <rFont val="Tahoma"/>
            <family val="0"/>
          </rPr>
          <t>personale:</t>
        </r>
        <r>
          <rPr>
            <sz val="10"/>
            <rFont val="Tahoma"/>
            <family val="0"/>
          </rPr>
          <t xml:space="preserve">
COMPRESO 1 NC</t>
        </r>
      </text>
    </comment>
    <comment ref="G30" authorId="2">
      <text>
        <r>
          <rPr>
            <b/>
            <sz val="10"/>
            <rFont val="Tahoma"/>
            <family val="0"/>
          </rPr>
          <t>personale:</t>
        </r>
        <r>
          <rPr>
            <sz val="10"/>
            <rFont val="Tahoma"/>
            <family val="0"/>
          </rPr>
          <t xml:space="preserve">
COMPRESO 1 NC</t>
        </r>
      </text>
    </comment>
    <comment ref="E34" authorId="2">
      <text>
        <r>
          <rPr>
            <b/>
            <sz val="10"/>
            <rFont val="Tahoma"/>
            <family val="0"/>
          </rPr>
          <t>personale:</t>
        </r>
        <r>
          <rPr>
            <sz val="10"/>
            <rFont val="Tahoma"/>
            <family val="0"/>
          </rPr>
          <t xml:space="preserve">
COMPRESI 3 NC</t>
        </r>
      </text>
    </comment>
    <comment ref="E35" authorId="2">
      <text>
        <r>
          <rPr>
            <b/>
            <sz val="10"/>
            <rFont val="Tahoma"/>
            <family val="0"/>
          </rPr>
          <t>personale:</t>
        </r>
        <r>
          <rPr>
            <sz val="10"/>
            <rFont val="Tahoma"/>
            <family val="0"/>
          </rPr>
          <t xml:space="preserve">
COMPRESI 2 NC</t>
        </r>
      </text>
    </comment>
  </commentList>
</comments>
</file>

<file path=xl/sharedStrings.xml><?xml version="1.0" encoding="utf-8"?>
<sst xmlns="http://schemas.openxmlformats.org/spreadsheetml/2006/main" count="280" uniqueCount="163">
  <si>
    <t>320-320.4</t>
  </si>
  <si>
    <t>321-323</t>
  </si>
  <si>
    <t>324-326</t>
  </si>
  <si>
    <t>330-330.1</t>
  </si>
  <si>
    <t>330.9-331</t>
  </si>
  <si>
    <t>332-332.8</t>
  </si>
  <si>
    <t>333-337</t>
  </si>
  <si>
    <t>338.4-338.8</t>
  </si>
  <si>
    <t>338.9-339</t>
  </si>
  <si>
    <t>340-340.1</t>
  </si>
  <si>
    <t>341-341.2</t>
  </si>
  <si>
    <t>341.3-341.738</t>
  </si>
  <si>
    <t>342-342.44</t>
  </si>
  <si>
    <t>342.45-342.4505</t>
  </si>
  <si>
    <t>342.46-342.9</t>
  </si>
  <si>
    <t>343-343.44</t>
  </si>
  <si>
    <t>343.45-343.457</t>
  </si>
  <si>
    <t>343.46-343.8</t>
  </si>
  <si>
    <t>344-344.44</t>
  </si>
  <si>
    <t>344.45-344.4501</t>
  </si>
  <si>
    <t>345.45-345.4502</t>
  </si>
  <si>
    <t>345.4503-345.459</t>
  </si>
  <si>
    <t>345.46-345.9</t>
  </si>
  <si>
    <t>346-346.3</t>
  </si>
  <si>
    <t>346.4-346.44</t>
  </si>
  <si>
    <t>346.45-346.4502</t>
  </si>
  <si>
    <t>346.4503-346.4505</t>
  </si>
  <si>
    <t>346.4506-346.450682</t>
  </si>
  <si>
    <t>346.4507-346.458</t>
  </si>
  <si>
    <t>346.46-346.9</t>
  </si>
  <si>
    <t>347-347.44</t>
  </si>
  <si>
    <t>347.45-347.458</t>
  </si>
  <si>
    <t>347.46-347.98</t>
  </si>
  <si>
    <t>348-349</t>
  </si>
  <si>
    <t>350-359</t>
  </si>
  <si>
    <t>360-363</t>
  </si>
  <si>
    <t>364-369</t>
  </si>
  <si>
    <t>370-398</t>
  </si>
  <si>
    <t>400-499</t>
  </si>
  <si>
    <t>500-599</t>
  </si>
  <si>
    <t>600-657</t>
  </si>
  <si>
    <t>658-658.4</t>
  </si>
  <si>
    <t>658.5-690</t>
  </si>
  <si>
    <t>700-800</t>
  </si>
  <si>
    <t>900-939.8</t>
  </si>
  <si>
    <t>940-944</t>
  </si>
  <si>
    <t>945-945.09</t>
  </si>
  <si>
    <t>945.1-945.9</t>
  </si>
  <si>
    <t>946-996</t>
  </si>
  <si>
    <t xml:space="preserve">Gruppi sociali </t>
  </si>
  <si>
    <t xml:space="preserve">Economia </t>
  </si>
  <si>
    <r>
      <t xml:space="preserve">Finanza pubblica </t>
    </r>
  </si>
  <si>
    <t>Produzione</t>
  </si>
  <si>
    <t>SCIENZE POLITICHE</t>
  </si>
  <si>
    <t>ECONOMIA</t>
  </si>
  <si>
    <t>Diritto</t>
  </si>
  <si>
    <t>Diritto penale</t>
  </si>
  <si>
    <t>Diritto privato</t>
  </si>
  <si>
    <t>DIRITTO</t>
  </si>
  <si>
    <t>Assicurazioni</t>
  </si>
  <si>
    <t>Commercio, comunicazioni, trasporti</t>
  </si>
  <si>
    <t>Contabilità</t>
  </si>
  <si>
    <t>Gestione generale</t>
  </si>
  <si>
    <t>Cm occupati</t>
  </si>
  <si>
    <t xml:space="preserve">324; 328 </t>
  </si>
  <si>
    <t>Economia internazionale</t>
  </si>
  <si>
    <t>Valore patrimoniale</t>
  </si>
  <si>
    <t>Valore (stima in €)</t>
  </si>
  <si>
    <t>Lingue</t>
  </si>
  <si>
    <t>Consistenza</t>
  </si>
  <si>
    <t>Età</t>
  </si>
  <si>
    <t>Spazio</t>
  </si>
  <si>
    <t>Equivalente 
verbale</t>
  </si>
  <si>
    <t>Circolazione</t>
  </si>
  <si>
    <t>Inventari accessionati</t>
  </si>
  <si>
    <t>Acquisti</t>
  </si>
  <si>
    <t>Inventari acquistati</t>
  </si>
  <si>
    <t>Accessioni (acquisti+doni)</t>
  </si>
  <si>
    <t>Valore acquisti (spesa)</t>
  </si>
  <si>
    <r>
      <t>%</t>
    </r>
    <r>
      <rPr>
        <b/>
        <sz val="10"/>
        <rFont val="Calibri"/>
        <family val="2"/>
      </rPr>
      <t xml:space="preserve"> rispetto a intervallo CDD</t>
    </r>
  </si>
  <si>
    <t>% su totale GEN scienze sociali</t>
  </si>
  <si>
    <t>% volumi in francese su totale vol. intervallo CDD</t>
  </si>
  <si>
    <t>% volumi in tedesco su totale vol. intervallo CDD</t>
  </si>
  <si>
    <t>% volumi in inglese su totale vol. intervallo CDD</t>
  </si>
  <si>
    <t>Pubblicità</t>
  </si>
  <si>
    <t>Macroeconomia</t>
  </si>
  <si>
    <t>Diritto delle nazioni</t>
  </si>
  <si>
    <t>Diritto costituzionale e amministrativo</t>
  </si>
  <si>
    <t>Diritto finanziario, tributario, commerciale</t>
  </si>
  <si>
    <t>Diritto processuale civile</t>
  </si>
  <si>
    <t>Amministrazione pubblica</t>
  </si>
  <si>
    <t>Scienza militare</t>
  </si>
  <si>
    <t>Interazione sociale</t>
  </si>
  <si>
    <t xml:space="preserve">Scienze sociali Sociologia e antropologia </t>
  </si>
  <si>
    <t xml:space="preserve">Cultura e istituzioni Comunità </t>
  </si>
  <si>
    <t>Scienza politica Forme di governo e Stato</t>
  </si>
  <si>
    <t>Relazioni dello Stato coi gruppi Diritti</t>
  </si>
  <si>
    <r>
      <t>Vita politica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Processo legislativo</t>
    </r>
  </si>
  <si>
    <t>Migrazioni Relazioni internazionali</t>
  </si>
  <si>
    <t>Economia del lavoro, finanziaria, della terra</t>
  </si>
  <si>
    <t>Cooperative Socialismo</t>
  </si>
  <si>
    <t>Diritto del lavoro</t>
  </si>
  <si>
    <t>Leggi, regolamenti, giurisprudenza Specifiche giurisdizioni</t>
  </si>
  <si>
    <t>Criminologia Istituti di pena</t>
  </si>
  <si>
    <t>300-301</t>
  </si>
  <si>
    <t>302-304</t>
  </si>
  <si>
    <t>% in italiano su totale vol. intervallo CDD</t>
  </si>
  <si>
    <t>% in inglese su totale vol. intervallo CDD</t>
  </si>
  <si>
    <t>% in francese su totale vol. intervallo CDD</t>
  </si>
  <si>
    <t>% in tedesco su totale vol. intervallo CDD</t>
  </si>
  <si>
    <t>Accessionati in lingua</t>
  </si>
  <si>
    <t>306-307</t>
  </si>
  <si>
    <t>320-321</t>
  </si>
  <si>
    <t>322-323</t>
  </si>
  <si>
    <t>325-327</t>
  </si>
  <si>
    <t xml:space="preserve">331-333 </t>
  </si>
  <si>
    <t>334-335</t>
  </si>
  <si>
    <t>351-354</t>
  </si>
  <si>
    <t>355-359</t>
  </si>
  <si>
    <t>364-365</t>
  </si>
  <si>
    <t>380-389</t>
  </si>
  <si>
    <t>Cm occupati in media da 1 volume</t>
  </si>
  <si>
    <t>CDD
(22 ed.)</t>
  </si>
  <si>
    <t>N volumi accessionati francese senza NC</t>
  </si>
  <si>
    <t>N volumi accessionati tedesco senza NC</t>
  </si>
  <si>
    <t>prezzo volumi acquisti in inglese senza NC</t>
  </si>
  <si>
    <t>Costo medio di 1 volume (stima in €)</t>
  </si>
  <si>
    <t>NC</t>
  </si>
  <si>
    <t>totale</t>
  </si>
  <si>
    <t>Prezzo medio</t>
  </si>
  <si>
    <t>stima valore totale</t>
  </si>
  <si>
    <t>Valore solo acquisti senza NC (stima in €)</t>
  </si>
  <si>
    <t>acquisti in lingua</t>
  </si>
  <si>
    <t>In inglese</t>
  </si>
  <si>
    <t>prezzo volumi acquisti in francese senza NC</t>
  </si>
  <si>
    <t>In francese</t>
  </si>
  <si>
    <t>prezzo volumi acquisti in tedesco senza NC</t>
  </si>
  <si>
    <t>In tedesco</t>
  </si>
  <si>
    <t>prezzo volumi acquisti in italiano senza NC</t>
  </si>
  <si>
    <t>In italiano</t>
  </si>
  <si>
    <t>italiano</t>
  </si>
  <si>
    <t xml:space="preserve">acquisti totali </t>
  </si>
  <si>
    <t xml:space="preserve">N volumi accessionati inglese </t>
  </si>
  <si>
    <t xml:space="preserve">N volumi acquisti in inglese </t>
  </si>
  <si>
    <t xml:space="preserve">N volumi acquisti in francese </t>
  </si>
  <si>
    <t xml:space="preserve">N volumi acquisti in tedesco </t>
  </si>
  <si>
    <t>Prezzo medio per acquisto</t>
  </si>
  <si>
    <t>Griglia di valutazione GEN (scienze sociali): descrizione al 31/12/2014</t>
  </si>
  <si>
    <t>Griglia di valutazione GEN (scienze sociali): dati 2014 (2. parte)</t>
  </si>
  <si>
    <t>Griglia di valutazione GEN (scienze sociali): dati 2014 (1. parte)</t>
  </si>
  <si>
    <t>Inventari al 31/12/14</t>
  </si>
  <si>
    <t>Volumi con data di pubblicazione 2004-2014</t>
  </si>
  <si>
    <t>Prestiti 1/1/2014-31/12/14</t>
  </si>
  <si>
    <t xml:space="preserve">N volumi accessionati italiano </t>
  </si>
  <si>
    <t>Inventari accessionati nel 2014</t>
  </si>
  <si>
    <t>volumi in inglese</t>
  </si>
  <si>
    <t>volumi in tedesco</t>
  </si>
  <si>
    <t>volumi in francese</t>
  </si>
  <si>
    <t>NC in italiano</t>
  </si>
  <si>
    <t>NC in inglese</t>
  </si>
  <si>
    <t>NC in francese</t>
  </si>
  <si>
    <t>NC in tedesco</t>
  </si>
  <si>
    <t>Indice circolazione prestiti</t>
  </si>
</sst>
</file>

<file path=xl/styles.xml><?xml version="1.0" encoding="utf-8"?>
<styleSheet xmlns="http://schemas.openxmlformats.org/spreadsheetml/2006/main">
  <numFmts count="4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  <numFmt numFmtId="176" formatCode="&quot;€&quot;\ #,##0.00"/>
    <numFmt numFmtId="177" formatCode="[$-410]dddd\ d\ mmmm\ yyyy"/>
    <numFmt numFmtId="178" formatCode="&quot;Attivo&quot;;&quot;Attivo&quot;;&quot;Inattivo&quot;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#,##0.0"/>
    <numFmt numFmtId="186" formatCode="&quot;€&quot;\ #,##0.00;[Red]&quot;€&quot;\ #,##0.00"/>
    <numFmt numFmtId="187" formatCode="0.00;[Red]0.00"/>
    <numFmt numFmtId="188" formatCode="#,##0.00;[Red]#,##0.00"/>
    <numFmt numFmtId="189" formatCode="0.0%"/>
    <numFmt numFmtId="190" formatCode="0.000%"/>
    <numFmt numFmtId="191" formatCode="0.0000%"/>
    <numFmt numFmtId="192" formatCode="0.00000%"/>
    <numFmt numFmtId="193" formatCode="0.000000%"/>
    <numFmt numFmtId="194" formatCode="#,##0;[Red]#,##0"/>
    <numFmt numFmtId="195" formatCode="&quot;€&quot;\ #,##0;[Red]&quot;€&quot;\ #,##0"/>
    <numFmt numFmtId="196" formatCode="_-* #,##0_-;\-* #,##0_-;_-* &quot;-&quot;??_-;_-@_-"/>
    <numFmt numFmtId="197" formatCode="#,##0.00\ &quot;€&quot;"/>
  </numFmts>
  <fonts count="54">
    <font>
      <sz val="10"/>
      <name val="Arial"/>
      <family val="0"/>
    </font>
    <font>
      <b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5"/>
      <name val="Arial"/>
      <family val="2"/>
    </font>
    <font>
      <sz val="10"/>
      <color indexed="63"/>
      <name val="Verdana"/>
      <family val="2"/>
    </font>
    <font>
      <b/>
      <sz val="15"/>
      <name val="Calibri"/>
      <family val="2"/>
    </font>
    <font>
      <sz val="15"/>
      <name val="Calibri"/>
      <family val="2"/>
    </font>
    <font>
      <b/>
      <sz val="13"/>
      <name val="Calibri"/>
      <family val="2"/>
    </font>
    <font>
      <sz val="13"/>
      <name val="Calibri"/>
      <family val="2"/>
    </font>
    <font>
      <sz val="10"/>
      <color indexed="63"/>
      <name val="Calibri"/>
      <family val="2"/>
    </font>
    <font>
      <sz val="8"/>
      <name val="Arial"/>
      <family val="0"/>
    </font>
    <font>
      <sz val="10"/>
      <name val="Tahoma"/>
      <family val="0"/>
    </font>
    <font>
      <b/>
      <sz val="10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36" fillId="0" borderId="0">
      <alignment/>
      <protection/>
    </xf>
    <xf numFmtId="0" fontId="0" fillId="30" borderId="4" applyNumberFormat="0" applyFont="0" applyAlignment="0" applyProtection="0"/>
    <xf numFmtId="0" fontId="43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3" fontId="0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 wrapText="1"/>
    </xf>
    <xf numFmtId="9" fontId="0" fillId="0" borderId="10" xfId="0" applyNumberFormat="1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/>
    </xf>
    <xf numFmtId="186" fontId="0" fillId="0" borderId="10" xfId="0" applyNumberFormat="1" applyFont="1" applyFill="1" applyBorder="1" applyAlignment="1">
      <alignment horizontal="center" vertical="center"/>
    </xf>
    <xf numFmtId="3" fontId="10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/>
    </xf>
    <xf numFmtId="9" fontId="7" fillId="0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vertical="top"/>
    </xf>
    <xf numFmtId="0" fontId="7" fillId="0" borderId="10" xfId="0" applyFont="1" applyFill="1" applyBorder="1" applyAlignment="1">
      <alignment vertical="top"/>
    </xf>
    <xf numFmtId="0" fontId="7" fillId="33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176" fontId="7" fillId="0" borderId="10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 wrapText="1"/>
    </xf>
    <xf numFmtId="3" fontId="8" fillId="34" borderId="10" xfId="0" applyNumberFormat="1" applyFont="1" applyFill="1" applyBorder="1" applyAlignment="1">
      <alignment horizontal="left" vertical="top" wrapText="1"/>
    </xf>
    <xf numFmtId="9" fontId="8" fillId="34" borderId="10" xfId="0" applyNumberFormat="1" applyFont="1" applyFill="1" applyBorder="1" applyAlignment="1">
      <alignment horizontal="left" vertical="top" wrapText="1"/>
    </xf>
    <xf numFmtId="9" fontId="0" fillId="0" borderId="10" xfId="0" applyNumberFormat="1" applyFont="1" applyFill="1" applyBorder="1" applyAlignment="1">
      <alignment horizontal="center" vertical="center" wrapText="1"/>
    </xf>
    <xf numFmtId="176" fontId="8" fillId="34" borderId="10" xfId="0" applyNumberFormat="1" applyFont="1" applyFill="1" applyBorder="1" applyAlignment="1">
      <alignment horizontal="left" vertical="top" wrapText="1"/>
    </xf>
    <xf numFmtId="9" fontId="7" fillId="0" borderId="10" xfId="0" applyNumberFormat="1" applyFont="1" applyFill="1" applyBorder="1" applyAlignment="1">
      <alignment horizontal="center" vertical="center" wrapText="1"/>
    </xf>
    <xf numFmtId="9" fontId="7" fillId="0" borderId="10" xfId="52" applyNumberFormat="1" applyFont="1" applyFill="1" applyBorder="1" applyAlignment="1">
      <alignment horizontal="center" vertical="center" wrapText="1"/>
    </xf>
    <xf numFmtId="9" fontId="7" fillId="0" borderId="10" xfId="52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top"/>
    </xf>
    <xf numFmtId="0" fontId="8" fillId="0" borderId="10" xfId="0" applyFont="1" applyFill="1" applyBorder="1" applyAlignment="1">
      <alignment horizontal="center" vertical="center" wrapText="1"/>
    </xf>
    <xf numFmtId="9" fontId="8" fillId="34" borderId="10" xfId="52" applyFont="1" applyFill="1" applyBorder="1" applyAlignment="1">
      <alignment horizontal="center" vertical="center" wrapText="1"/>
    </xf>
    <xf numFmtId="9" fontId="8" fillId="34" borderId="10" xfId="52" applyNumberFormat="1" applyFont="1" applyFill="1" applyBorder="1" applyAlignment="1">
      <alignment horizontal="center" vertical="center" wrapText="1"/>
    </xf>
    <xf numFmtId="3" fontId="8" fillId="35" borderId="10" xfId="52" applyNumberFormat="1" applyFont="1" applyFill="1" applyBorder="1" applyAlignment="1">
      <alignment horizontal="center" vertical="center" wrapText="1"/>
    </xf>
    <xf numFmtId="3" fontId="7" fillId="35" borderId="10" xfId="52" applyNumberFormat="1" applyFont="1" applyFill="1" applyBorder="1" applyAlignment="1">
      <alignment horizontal="center" vertical="center"/>
    </xf>
    <xf numFmtId="3" fontId="7" fillId="35" borderId="10" xfId="52" applyNumberFormat="1" applyFont="1" applyFill="1" applyBorder="1" applyAlignment="1">
      <alignment horizontal="center" vertical="center" wrapText="1"/>
    </xf>
    <xf numFmtId="3" fontId="7" fillId="35" borderId="10" xfId="0" applyNumberFormat="1" applyFont="1" applyFill="1" applyBorder="1" applyAlignment="1">
      <alignment horizontal="center" vertical="center"/>
    </xf>
    <xf numFmtId="3" fontId="15" fillId="35" borderId="10" xfId="0" applyNumberFormat="1" applyFont="1" applyFill="1" applyBorder="1" applyAlignment="1">
      <alignment horizontal="center" vertical="center" wrapText="1"/>
    </xf>
    <xf numFmtId="3" fontId="8" fillId="33" borderId="10" xfId="0" applyNumberFormat="1" applyFont="1" applyFill="1" applyBorder="1" applyAlignment="1">
      <alignment horizontal="center" vertical="center" wrapText="1"/>
    </xf>
    <xf numFmtId="9" fontId="8" fillId="35" borderId="10" xfId="52" applyFont="1" applyFill="1" applyBorder="1" applyAlignment="1">
      <alignment horizontal="center" vertical="center" wrapText="1"/>
    </xf>
    <xf numFmtId="3" fontId="7" fillId="35" borderId="10" xfId="0" applyNumberFormat="1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 wrapText="1"/>
    </xf>
    <xf numFmtId="176" fontId="7" fillId="35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top"/>
    </xf>
    <xf numFmtId="176" fontId="10" fillId="0" borderId="10" xfId="0" applyNumberFormat="1" applyFont="1" applyFill="1" applyBorder="1" applyAlignment="1">
      <alignment horizontal="center" vertical="center" wrapText="1"/>
    </xf>
    <xf numFmtId="3" fontId="1" fillId="35" borderId="10" xfId="0" applyNumberFormat="1" applyFont="1" applyFill="1" applyBorder="1" applyAlignment="1">
      <alignment horizontal="left" vertical="top" wrapText="1"/>
    </xf>
    <xf numFmtId="3" fontId="0" fillId="35" borderId="10" xfId="0" applyNumberFormat="1" applyFont="1" applyFill="1" applyBorder="1" applyAlignment="1">
      <alignment horizontal="center" vertical="center"/>
    </xf>
    <xf numFmtId="1" fontId="0" fillId="35" borderId="10" xfId="0" applyNumberFormat="1" applyFont="1" applyFill="1" applyBorder="1" applyAlignment="1">
      <alignment horizontal="center" vertical="center"/>
    </xf>
    <xf numFmtId="3" fontId="0" fillId="35" borderId="10" xfId="0" applyNumberFormat="1" applyFont="1" applyFill="1" applyBorder="1" applyAlignment="1">
      <alignment horizontal="center" vertical="center" wrapText="1"/>
    </xf>
    <xf numFmtId="3" fontId="8" fillId="35" borderId="10" xfId="0" applyNumberFormat="1" applyFont="1" applyFill="1" applyBorder="1" applyAlignment="1">
      <alignment horizontal="center" vertical="center" wrapText="1"/>
    </xf>
    <xf numFmtId="3" fontId="13" fillId="35" borderId="10" xfId="0" applyNumberFormat="1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right" vertical="center"/>
    </xf>
    <xf numFmtId="3" fontId="1" fillId="33" borderId="10" xfId="0" applyNumberFormat="1" applyFont="1" applyFill="1" applyBorder="1" applyAlignment="1">
      <alignment horizontal="center" vertical="top" wrapText="1"/>
    </xf>
    <xf numFmtId="176" fontId="8" fillId="34" borderId="10" xfId="0" applyNumberFormat="1" applyFont="1" applyFill="1" applyBorder="1" applyAlignment="1">
      <alignment horizontal="center" vertical="top" wrapText="1"/>
    </xf>
    <xf numFmtId="176" fontId="1" fillId="33" borderId="10" xfId="0" applyNumberFormat="1" applyFont="1" applyFill="1" applyBorder="1" applyAlignment="1">
      <alignment horizontal="center" vertical="top" wrapText="1"/>
    </xf>
    <xf numFmtId="176" fontId="0" fillId="0" borderId="10" xfId="0" applyNumberFormat="1" applyFont="1" applyFill="1" applyBorder="1" applyAlignment="1">
      <alignment horizontal="right" vertical="center" wrapText="1"/>
    </xf>
    <xf numFmtId="176" fontId="10" fillId="0" borderId="10" xfId="0" applyNumberFormat="1" applyFont="1" applyFill="1" applyBorder="1" applyAlignment="1">
      <alignment horizontal="right" vertical="center" wrapText="1"/>
    </xf>
    <xf numFmtId="0" fontId="0" fillId="0" borderId="10" xfId="0" applyBorder="1" applyAlignment="1">
      <alignment horizontal="center" vertical="center" wrapText="1"/>
    </xf>
    <xf numFmtId="0" fontId="0" fillId="35" borderId="10" xfId="0" applyFill="1" applyBorder="1" applyAlignment="1">
      <alignment vertical="top"/>
    </xf>
    <xf numFmtId="0" fontId="0" fillId="0" borderId="10" xfId="0" applyFill="1" applyBorder="1" applyAlignment="1">
      <alignment vertical="top"/>
    </xf>
    <xf numFmtId="3" fontId="0" fillId="35" borderId="10" xfId="0" applyNumberFormat="1" applyFill="1" applyBorder="1" applyAlignment="1">
      <alignment vertical="top"/>
    </xf>
    <xf numFmtId="176" fontId="0" fillId="0" borderId="10" xfId="0" applyNumberFormat="1" applyFill="1" applyBorder="1" applyAlignment="1">
      <alignment vertical="top"/>
    </xf>
    <xf numFmtId="0" fontId="0" fillId="0" borderId="10" xfId="0" applyFill="1" applyBorder="1" applyAlignment="1">
      <alignment/>
    </xf>
    <xf numFmtId="0" fontId="0" fillId="35" borderId="10" xfId="0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/>
    </xf>
    <xf numFmtId="3" fontId="8" fillId="35" borderId="10" xfId="0" applyNumberFormat="1" applyFont="1" applyFill="1" applyBorder="1" applyAlignment="1">
      <alignment horizontal="center" vertical="center"/>
    </xf>
    <xf numFmtId="176" fontId="8" fillId="35" borderId="10" xfId="0" applyNumberFormat="1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horizontal="left" vertical="center" wrapText="1"/>
    </xf>
    <xf numFmtId="9" fontId="8" fillId="35" borderId="10" xfId="52" applyNumberFormat="1" applyFont="1" applyFill="1" applyBorder="1" applyAlignment="1">
      <alignment horizontal="left" vertical="center" wrapText="1"/>
    </xf>
    <xf numFmtId="2" fontId="8" fillId="35" borderId="10" xfId="0" applyNumberFormat="1" applyFont="1" applyFill="1" applyBorder="1" applyAlignment="1">
      <alignment horizontal="left" vertical="center" wrapText="1"/>
    </xf>
    <xf numFmtId="3" fontId="7" fillId="35" borderId="10" xfId="0" applyNumberFormat="1" applyFont="1" applyFill="1" applyBorder="1" applyAlignment="1">
      <alignment horizontal="right" vertical="center"/>
    </xf>
    <xf numFmtId="9" fontId="7" fillId="35" borderId="10" xfId="52" applyNumberFormat="1" applyFont="1" applyFill="1" applyBorder="1" applyAlignment="1">
      <alignment horizontal="right" vertical="center" wrapText="1"/>
    </xf>
    <xf numFmtId="2" fontId="7" fillId="35" borderId="10" xfId="0" applyNumberFormat="1" applyFont="1" applyFill="1" applyBorder="1" applyAlignment="1">
      <alignment horizontal="right" vertical="center"/>
    </xf>
    <xf numFmtId="9" fontId="7" fillId="35" borderId="10" xfId="52" applyNumberFormat="1" applyFont="1" applyFill="1" applyBorder="1" applyAlignment="1">
      <alignment horizontal="center" vertical="center"/>
    </xf>
    <xf numFmtId="9" fontId="7" fillId="35" borderId="10" xfId="0" applyNumberFormat="1" applyFont="1" applyFill="1" applyBorder="1" applyAlignment="1">
      <alignment horizontal="center" vertical="center"/>
    </xf>
    <xf numFmtId="2" fontId="7" fillId="35" borderId="10" xfId="0" applyNumberFormat="1" applyFont="1" applyFill="1" applyBorder="1" applyAlignment="1">
      <alignment horizontal="center" vertical="center"/>
    </xf>
    <xf numFmtId="176" fontId="8" fillId="0" borderId="10" xfId="0" applyNumberFormat="1" applyFont="1" applyFill="1" applyBorder="1" applyAlignment="1">
      <alignment horizontal="center" vertical="center"/>
    </xf>
    <xf numFmtId="9" fontId="0" fillId="0" borderId="10" xfId="0" applyNumberFormat="1" applyFill="1" applyBorder="1" applyAlignment="1">
      <alignment vertical="top"/>
    </xf>
    <xf numFmtId="176" fontId="8" fillId="35" borderId="10" xfId="0" applyNumberFormat="1" applyFont="1" applyFill="1" applyBorder="1" applyAlignment="1">
      <alignment horizontal="center" vertical="top" wrapText="1"/>
    </xf>
    <xf numFmtId="3" fontId="0" fillId="0" borderId="10" xfId="0" applyNumberFormat="1" applyFill="1" applyBorder="1" applyAlignment="1">
      <alignment vertical="top"/>
    </xf>
    <xf numFmtId="3" fontId="8" fillId="34" borderId="10" xfId="0" applyNumberFormat="1" applyFont="1" applyFill="1" applyBorder="1" applyAlignment="1">
      <alignment horizontal="center" vertical="top" wrapText="1"/>
    </xf>
    <xf numFmtId="3" fontId="0" fillId="0" borderId="10" xfId="0" applyNumberFormat="1" applyFill="1" applyBorder="1" applyAlignment="1">
      <alignment horizontal="center" vertical="top"/>
    </xf>
    <xf numFmtId="0" fontId="0" fillId="0" borderId="10" xfId="0" applyFill="1" applyBorder="1" applyAlignment="1">
      <alignment horizontal="center" vertical="top"/>
    </xf>
    <xf numFmtId="3" fontId="0" fillId="0" borderId="10" xfId="0" applyNumberFormat="1" applyFill="1" applyBorder="1" applyAlignment="1">
      <alignment horizontal="center"/>
    </xf>
    <xf numFmtId="176" fontId="0" fillId="0" borderId="10" xfId="0" applyNumberFormat="1" applyFill="1" applyBorder="1" applyAlignment="1">
      <alignment horizontal="center" vertical="center"/>
    </xf>
    <xf numFmtId="176" fontId="1" fillId="33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176" fontId="8" fillId="35" borderId="10" xfId="52" applyNumberFormat="1" applyFont="1" applyFill="1" applyBorder="1" applyAlignment="1">
      <alignment horizontal="center" vertical="center" wrapText="1"/>
    </xf>
    <xf numFmtId="176" fontId="7" fillId="35" borderId="10" xfId="0" applyNumberFormat="1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3" fontId="8" fillId="34" borderId="10" xfId="0" applyNumberFormat="1" applyFont="1" applyFill="1" applyBorder="1" applyAlignment="1">
      <alignment horizontal="left" vertical="top" wrapText="1"/>
    </xf>
    <xf numFmtId="176" fontId="7" fillId="36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top"/>
    </xf>
    <xf numFmtId="0" fontId="9" fillId="0" borderId="10" xfId="0" applyFont="1" applyFill="1" applyBorder="1" applyAlignment="1">
      <alignment horizontal="center" vertical="top"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76" fontId="13" fillId="34" borderId="10" xfId="0" applyNumberFormat="1" applyFont="1" applyFill="1" applyBorder="1" applyAlignment="1">
      <alignment horizontal="center" vertical="center"/>
    </xf>
    <xf numFmtId="0" fontId="13" fillId="35" borderId="10" xfId="0" applyFont="1" applyFill="1" applyBorder="1" applyAlignment="1">
      <alignment horizontal="center" vertical="top"/>
    </xf>
    <xf numFmtId="9" fontId="8" fillId="34" borderId="10" xfId="52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top"/>
    </xf>
    <xf numFmtId="0" fontId="0" fillId="0" borderId="10" xfId="0" applyBorder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top"/>
    </xf>
    <xf numFmtId="0" fontId="7" fillId="0" borderId="10" xfId="0" applyFont="1" applyBorder="1" applyAlignment="1">
      <alignment vertical="top"/>
    </xf>
    <xf numFmtId="3" fontId="13" fillId="34" borderId="11" xfId="0" applyNumberFormat="1" applyFont="1" applyFill="1" applyBorder="1" applyAlignment="1">
      <alignment horizontal="center" vertical="center" wrapText="1"/>
    </xf>
    <xf numFmtId="3" fontId="13" fillId="34" borderId="12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4" fillId="34" borderId="12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3" fontId="13" fillId="34" borderId="10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 3" xfId="49"/>
    <cellStyle name="Nota" xfId="50"/>
    <cellStyle name="Output" xfId="51"/>
    <cellStyle name="Percent" xfId="52"/>
    <cellStyle name="Percentuale 2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B278"/>
  <sheetViews>
    <sheetView zoomScalePageLayoutView="0" workbookViewId="0" topLeftCell="F1">
      <pane xSplit="2" ySplit="3" topLeftCell="H4" activePane="bottomRight" state="frozen"/>
      <selection pane="topLeft" activeCell="F1" sqref="F1"/>
      <selection pane="topRight" activeCell="H1" sqref="H1"/>
      <selection pane="bottomLeft" activeCell="F4" sqref="F4"/>
      <selection pane="bottomRight" activeCell="F36" sqref="F36"/>
    </sheetView>
  </sheetViews>
  <sheetFormatPr defaultColWidth="9.140625" defaultRowHeight="12.75"/>
  <cols>
    <col min="1" max="1" width="15.28125" style="19" hidden="1" customWidth="1"/>
    <col min="2" max="2" width="21.7109375" style="19" hidden="1" customWidth="1"/>
    <col min="3" max="3" width="17.140625" style="19" hidden="1" customWidth="1"/>
    <col min="4" max="4" width="14.421875" style="19" hidden="1" customWidth="1"/>
    <col min="5" max="5" width="21.140625" style="19" hidden="1" customWidth="1"/>
    <col min="6" max="6" width="8.140625" style="19" customWidth="1"/>
    <col min="7" max="7" width="14.8515625" style="20" customWidth="1"/>
    <col min="8" max="9" width="14.8515625" style="44" hidden="1" customWidth="1"/>
    <col min="10" max="11" width="10.140625" style="9" customWidth="1"/>
    <col min="12" max="12" width="15.421875" style="45" hidden="1" customWidth="1"/>
    <col min="13" max="13" width="15.7109375" style="45" hidden="1" customWidth="1"/>
    <col min="14" max="14" width="15.8515625" style="22" customWidth="1"/>
    <col min="15" max="15" width="11.421875" style="22" customWidth="1"/>
    <col min="16" max="16" width="14.00390625" style="38" hidden="1" customWidth="1"/>
    <col min="17" max="17" width="12.421875" style="13" customWidth="1"/>
    <col min="18" max="18" width="15.140625" style="38" hidden="1" customWidth="1"/>
    <col min="19" max="19" width="11.140625" style="13" customWidth="1"/>
    <col min="20" max="20" width="16.57421875" style="38" hidden="1" customWidth="1"/>
    <col min="21" max="21" width="12.57421875" style="13" customWidth="1"/>
    <col min="22" max="22" width="12.28125" style="43" hidden="1" customWidth="1"/>
    <col min="23" max="23" width="12.7109375" style="43" hidden="1" customWidth="1"/>
    <col min="24" max="24" width="12.7109375" style="9" customWidth="1"/>
    <col min="25" max="25" width="10.57421875" style="13" customWidth="1"/>
    <col min="26" max="26" width="8.421875" style="43" hidden="1" customWidth="1"/>
    <col min="27" max="27" width="10.421875" style="79" hidden="1" customWidth="1"/>
    <col min="28" max="28" width="0" style="80" hidden="1" customWidth="1"/>
    <col min="29" max="16384" width="9.140625" style="19" customWidth="1"/>
  </cols>
  <sheetData>
    <row r="1" spans="2:28" s="8" customFormat="1" ht="19.5">
      <c r="B1" s="14">
        <v>0</v>
      </c>
      <c r="C1" s="15">
        <v>745</v>
      </c>
      <c r="F1" s="97" t="s">
        <v>147</v>
      </c>
      <c r="G1" s="97"/>
      <c r="H1" s="97"/>
      <c r="I1" s="97"/>
      <c r="J1" s="97"/>
      <c r="K1" s="97"/>
      <c r="L1" s="97"/>
      <c r="M1" s="97"/>
      <c r="N1" s="97"/>
      <c r="O1" s="97"/>
      <c r="P1" s="98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</row>
    <row r="2" spans="2:28" s="47" customFormat="1" ht="17.25" customHeight="1">
      <c r="B2" s="16"/>
      <c r="C2" s="17"/>
      <c r="F2" s="107" t="s">
        <v>122</v>
      </c>
      <c r="G2" s="107" t="s">
        <v>72</v>
      </c>
      <c r="H2" s="105" t="s">
        <v>69</v>
      </c>
      <c r="I2" s="106"/>
      <c r="J2" s="106"/>
      <c r="K2" s="106"/>
      <c r="L2" s="101" t="s">
        <v>66</v>
      </c>
      <c r="M2" s="101"/>
      <c r="N2" s="101"/>
      <c r="O2" s="101"/>
      <c r="P2" s="54"/>
      <c r="Q2" s="101" t="s">
        <v>68</v>
      </c>
      <c r="R2" s="101"/>
      <c r="S2" s="101"/>
      <c r="T2" s="101"/>
      <c r="U2" s="101"/>
      <c r="V2" s="101" t="s">
        <v>70</v>
      </c>
      <c r="W2" s="101"/>
      <c r="X2" s="101"/>
      <c r="Y2" s="101"/>
      <c r="Z2" s="102" t="s">
        <v>71</v>
      </c>
      <c r="AA2" s="102"/>
      <c r="AB2" s="102"/>
    </row>
    <row r="3" spans="2:28" s="47" customFormat="1" ht="63.75">
      <c r="B3" s="16">
        <v>100</v>
      </c>
      <c r="C3" s="17">
        <v>2092</v>
      </c>
      <c r="F3" s="107"/>
      <c r="G3" s="107"/>
      <c r="H3" s="103" t="s">
        <v>150</v>
      </c>
      <c r="I3" s="104"/>
      <c r="J3" s="104"/>
      <c r="K3" s="34" t="s">
        <v>80</v>
      </c>
      <c r="L3" s="92" t="s">
        <v>67</v>
      </c>
      <c r="M3" s="92" t="s">
        <v>129</v>
      </c>
      <c r="N3" s="34" t="s">
        <v>130</v>
      </c>
      <c r="O3" s="34" t="s">
        <v>80</v>
      </c>
      <c r="P3" s="35" t="s">
        <v>155</v>
      </c>
      <c r="Q3" s="34" t="s">
        <v>83</v>
      </c>
      <c r="R3" s="35" t="s">
        <v>156</v>
      </c>
      <c r="S3" s="34" t="s">
        <v>82</v>
      </c>
      <c r="T3" s="35" t="s">
        <v>157</v>
      </c>
      <c r="U3" s="34" t="s">
        <v>81</v>
      </c>
      <c r="V3" s="41" t="s">
        <v>151</v>
      </c>
      <c r="W3" s="41" t="s">
        <v>127</v>
      </c>
      <c r="X3" s="33" t="s">
        <v>151</v>
      </c>
      <c r="Y3" s="34" t="s">
        <v>79</v>
      </c>
      <c r="Z3" s="72" t="s">
        <v>63</v>
      </c>
      <c r="AA3" s="73" t="s">
        <v>80</v>
      </c>
      <c r="AB3" s="74" t="s">
        <v>121</v>
      </c>
    </row>
    <row r="4" spans="2:28" s="9" customFormat="1" ht="38.25">
      <c r="B4" s="9" t="s">
        <v>0</v>
      </c>
      <c r="C4" s="9">
        <v>1304</v>
      </c>
      <c r="E4" s="108" t="s">
        <v>53</v>
      </c>
      <c r="F4" s="10" t="s">
        <v>104</v>
      </c>
      <c r="G4" s="10" t="s">
        <v>93</v>
      </c>
      <c r="H4" s="42">
        <v>531</v>
      </c>
      <c r="I4" s="44">
        <v>11</v>
      </c>
      <c r="J4" s="12">
        <f>H4+I4</f>
        <v>542</v>
      </c>
      <c r="K4" s="29">
        <v>0.008392431327614506</v>
      </c>
      <c r="L4" s="93">
        <v>14893.19</v>
      </c>
      <c r="M4" s="93">
        <f>L4/J4</f>
        <v>27.478210332103323</v>
      </c>
      <c r="N4" s="94">
        <f aca="true" t="shared" si="0" ref="N4:N35">L4+(M4*I4)</f>
        <v>15195.450313653137</v>
      </c>
      <c r="O4" s="30">
        <v>0.005902968822127552</v>
      </c>
      <c r="P4" s="36">
        <v>204</v>
      </c>
      <c r="Q4" s="30">
        <f aca="true" t="shared" si="1" ref="Q4:Q35">P4/J4</f>
        <v>0.3763837638376384</v>
      </c>
      <c r="R4" s="36">
        <v>19</v>
      </c>
      <c r="S4" s="30">
        <f aca="true" t="shared" si="2" ref="S4:S35">R4/J4</f>
        <v>0.03505535055350553</v>
      </c>
      <c r="T4" s="36">
        <v>22</v>
      </c>
      <c r="U4" s="30">
        <f aca="true" t="shared" si="3" ref="U4:U35">T4/J4</f>
        <v>0.04059040590405904</v>
      </c>
      <c r="V4" s="42">
        <v>184</v>
      </c>
      <c r="W4" s="42">
        <v>18</v>
      </c>
      <c r="X4" s="11">
        <f>V4+W4</f>
        <v>202</v>
      </c>
      <c r="Y4" s="29">
        <f aca="true" t="shared" si="4" ref="Y4:Y35">X4/J4</f>
        <v>0.3726937269372694</v>
      </c>
      <c r="Z4" s="75"/>
      <c r="AA4" s="76"/>
      <c r="AB4" s="77"/>
    </row>
    <row r="5" spans="2:28" ht="32.25" customHeight="1">
      <c r="B5" s="18" t="s">
        <v>1</v>
      </c>
      <c r="C5" s="9">
        <v>1659</v>
      </c>
      <c r="E5" s="109"/>
      <c r="F5" s="9" t="s">
        <v>105</v>
      </c>
      <c r="G5" s="20" t="s">
        <v>92</v>
      </c>
      <c r="H5" s="42">
        <v>1413</v>
      </c>
      <c r="I5" s="44">
        <v>34</v>
      </c>
      <c r="J5" s="12">
        <f aca="true" t="shared" si="5" ref="J5:J35">H5+I5</f>
        <v>1447</v>
      </c>
      <c r="K5" s="29">
        <v>0.02240562385804094</v>
      </c>
      <c r="L5" s="93">
        <v>37373.27</v>
      </c>
      <c r="M5" s="93">
        <f aca="true" t="shared" si="6" ref="M5:M35">L5/H5</f>
        <v>26.449589525831563</v>
      </c>
      <c r="N5" s="94">
        <f t="shared" si="0"/>
        <v>38272.55604387827</v>
      </c>
      <c r="O5" s="30">
        <v>0.014867720298302172</v>
      </c>
      <c r="P5" s="36">
        <v>505</v>
      </c>
      <c r="Q5" s="30">
        <f t="shared" si="1"/>
        <v>0.34899792674498964</v>
      </c>
      <c r="R5" s="36">
        <v>19</v>
      </c>
      <c r="S5" s="30">
        <f t="shared" si="2"/>
        <v>0.013130615065653075</v>
      </c>
      <c r="T5" s="36">
        <v>51</v>
      </c>
      <c r="U5" s="30">
        <f t="shared" si="3"/>
        <v>0.035245335176226675</v>
      </c>
      <c r="V5" s="42">
        <v>707</v>
      </c>
      <c r="W5" s="42">
        <v>21</v>
      </c>
      <c r="X5" s="11">
        <f>V5+W5</f>
        <v>728</v>
      </c>
      <c r="Y5" s="29">
        <f t="shared" si="4"/>
        <v>0.5031098825155494</v>
      </c>
      <c r="Z5" s="75"/>
      <c r="AA5" s="76"/>
      <c r="AB5" s="77"/>
    </row>
    <row r="6" spans="2:28" ht="28.5" customHeight="1">
      <c r="B6" s="18"/>
      <c r="C6" s="9"/>
      <c r="E6" s="109"/>
      <c r="F6" s="9">
        <v>305</v>
      </c>
      <c r="G6" s="20" t="s">
        <v>49</v>
      </c>
      <c r="H6" s="42">
        <v>852</v>
      </c>
      <c r="I6" s="44">
        <v>11</v>
      </c>
      <c r="J6" s="12">
        <f t="shared" si="5"/>
        <v>863</v>
      </c>
      <c r="K6" s="29">
        <v>0.013362856523489517</v>
      </c>
      <c r="L6" s="93">
        <v>21194.11</v>
      </c>
      <c r="M6" s="93">
        <f t="shared" si="6"/>
        <v>24.875715962441316</v>
      </c>
      <c r="N6" s="94">
        <f t="shared" si="0"/>
        <v>21467.742875586857</v>
      </c>
      <c r="O6" s="30">
        <v>0.008339563110030304</v>
      </c>
      <c r="P6" s="36">
        <v>290</v>
      </c>
      <c r="Q6" s="30">
        <f t="shared" si="1"/>
        <v>0.33603707995365006</v>
      </c>
      <c r="R6" s="36">
        <v>9</v>
      </c>
      <c r="S6" s="30">
        <f t="shared" si="2"/>
        <v>0.010428736964078795</v>
      </c>
      <c r="T6" s="36">
        <v>78</v>
      </c>
      <c r="U6" s="30">
        <f t="shared" si="3"/>
        <v>0.09038238702201622</v>
      </c>
      <c r="V6" s="42">
        <v>420</v>
      </c>
      <c r="W6" s="42">
        <v>3</v>
      </c>
      <c r="X6" s="11">
        <f aca="true" t="shared" si="7" ref="X6:X35">V6+W6</f>
        <v>423</v>
      </c>
      <c r="Y6" s="29">
        <f t="shared" si="4"/>
        <v>0.4901506373117034</v>
      </c>
      <c r="Z6" s="75"/>
      <c r="AA6" s="76"/>
      <c r="AB6" s="77"/>
    </row>
    <row r="7" spans="2:28" ht="38.25">
      <c r="B7" s="18" t="s">
        <v>2</v>
      </c>
      <c r="C7" s="9">
        <v>1031</v>
      </c>
      <c r="E7" s="109"/>
      <c r="F7" s="20" t="s">
        <v>111</v>
      </c>
      <c r="G7" s="20" t="s">
        <v>94</v>
      </c>
      <c r="H7" s="42">
        <v>1328</v>
      </c>
      <c r="I7" s="44">
        <v>45</v>
      </c>
      <c r="J7" s="12">
        <f t="shared" si="5"/>
        <v>1373</v>
      </c>
      <c r="K7" s="29">
        <v>0.021259793750580656</v>
      </c>
      <c r="L7" s="93">
        <v>33662.53</v>
      </c>
      <c r="M7" s="93">
        <f t="shared" si="6"/>
        <v>25.3482906626506</v>
      </c>
      <c r="N7" s="94">
        <f t="shared" si="0"/>
        <v>34803.20307981928</v>
      </c>
      <c r="O7" s="30">
        <v>0.013519982524358402</v>
      </c>
      <c r="P7" s="36">
        <v>385</v>
      </c>
      <c r="Q7" s="30">
        <f t="shared" si="1"/>
        <v>0.28040786598689005</v>
      </c>
      <c r="R7" s="36">
        <v>27</v>
      </c>
      <c r="S7" s="30">
        <f t="shared" si="2"/>
        <v>0.019664967225054626</v>
      </c>
      <c r="T7" s="36">
        <v>70</v>
      </c>
      <c r="U7" s="30">
        <f t="shared" si="3"/>
        <v>0.05098324836125273</v>
      </c>
      <c r="V7" s="42">
        <v>613</v>
      </c>
      <c r="W7" s="42">
        <v>19</v>
      </c>
      <c r="X7" s="11">
        <f t="shared" si="7"/>
        <v>632</v>
      </c>
      <c r="Y7" s="29">
        <f t="shared" si="4"/>
        <v>0.46030589949016754</v>
      </c>
      <c r="Z7" s="75"/>
      <c r="AA7" s="76"/>
      <c r="AB7" s="77"/>
    </row>
    <row r="8" spans="2:28" s="9" customFormat="1" ht="38.25">
      <c r="B8" s="9" t="s">
        <v>3</v>
      </c>
      <c r="C8" s="9">
        <v>1156</v>
      </c>
      <c r="E8" s="109"/>
      <c r="F8" s="10" t="s">
        <v>112</v>
      </c>
      <c r="G8" s="10" t="s">
        <v>95</v>
      </c>
      <c r="H8" s="42">
        <v>3043</v>
      </c>
      <c r="I8" s="44">
        <v>200</v>
      </c>
      <c r="J8" s="12">
        <f t="shared" si="5"/>
        <v>3243</v>
      </c>
      <c r="K8" s="29">
        <v>0.05021523024991484</v>
      </c>
      <c r="L8" s="93">
        <v>76327.21</v>
      </c>
      <c r="M8" s="93">
        <f t="shared" si="6"/>
        <v>25.08288202431811</v>
      </c>
      <c r="N8" s="94">
        <f t="shared" si="0"/>
        <v>81343.78640486363</v>
      </c>
      <c r="O8" s="29">
        <v>0.03159957915760349</v>
      </c>
      <c r="P8" s="37">
        <v>886</v>
      </c>
      <c r="Q8" s="30">
        <f t="shared" si="1"/>
        <v>0.27320382362010487</v>
      </c>
      <c r="R8" s="37">
        <v>110</v>
      </c>
      <c r="S8" s="30">
        <f t="shared" si="2"/>
        <v>0.033919210607462225</v>
      </c>
      <c r="T8" s="37">
        <v>164</v>
      </c>
      <c r="U8" s="30">
        <f t="shared" si="3"/>
        <v>0.0505704594511255</v>
      </c>
      <c r="V8" s="42">
        <v>1124</v>
      </c>
      <c r="W8" s="42">
        <v>46</v>
      </c>
      <c r="X8" s="11">
        <f t="shared" si="7"/>
        <v>1170</v>
      </c>
      <c r="Y8" s="29">
        <f t="shared" si="4"/>
        <v>0.36077705827937095</v>
      </c>
      <c r="Z8" s="75"/>
      <c r="AA8" s="76"/>
      <c r="AB8" s="77"/>
    </row>
    <row r="9" spans="2:28" ht="38.25">
      <c r="B9" s="18" t="s">
        <v>4</v>
      </c>
      <c r="C9" s="9">
        <v>1973</v>
      </c>
      <c r="E9" s="109"/>
      <c r="F9" s="19" t="s">
        <v>113</v>
      </c>
      <c r="G9" s="20" t="s">
        <v>96</v>
      </c>
      <c r="H9" s="42">
        <v>1053</v>
      </c>
      <c r="I9" s="44">
        <v>26</v>
      </c>
      <c r="J9" s="12">
        <f t="shared" si="5"/>
        <v>1079</v>
      </c>
      <c r="K9" s="29">
        <v>0.016707441702022235</v>
      </c>
      <c r="L9" s="93">
        <v>31441.32</v>
      </c>
      <c r="M9" s="93">
        <f t="shared" si="6"/>
        <v>29.85880341880342</v>
      </c>
      <c r="N9" s="94">
        <f t="shared" si="0"/>
        <v>32217.64888888889</v>
      </c>
      <c r="O9" s="29">
        <v>0.012515573608403474</v>
      </c>
      <c r="P9" s="37">
        <v>425</v>
      </c>
      <c r="Q9" s="30">
        <f t="shared" si="1"/>
        <v>0.3938832252085264</v>
      </c>
      <c r="R9" s="39">
        <v>44</v>
      </c>
      <c r="S9" s="30">
        <f t="shared" si="2"/>
        <v>0.04077849860982391</v>
      </c>
      <c r="T9" s="39">
        <v>84</v>
      </c>
      <c r="U9" s="30">
        <f t="shared" si="3"/>
        <v>0.0778498609823911</v>
      </c>
      <c r="V9" s="42">
        <v>522</v>
      </c>
      <c r="W9" s="42">
        <v>9</v>
      </c>
      <c r="X9" s="11">
        <f t="shared" si="7"/>
        <v>531</v>
      </c>
      <c r="Y9" s="29">
        <f t="shared" si="4"/>
        <v>0.49212233549582945</v>
      </c>
      <c r="Z9" s="75"/>
      <c r="AA9" s="76"/>
      <c r="AB9" s="77"/>
    </row>
    <row r="10" spans="2:28" s="9" customFormat="1" ht="38.25">
      <c r="B10" s="9" t="s">
        <v>5</v>
      </c>
      <c r="C10" s="9">
        <v>1703</v>
      </c>
      <c r="E10" s="109"/>
      <c r="F10" s="10" t="s">
        <v>64</v>
      </c>
      <c r="G10" s="10" t="s">
        <v>97</v>
      </c>
      <c r="H10" s="42">
        <v>987</v>
      </c>
      <c r="I10" s="44">
        <v>40</v>
      </c>
      <c r="J10" s="12">
        <f t="shared" si="5"/>
        <v>1027</v>
      </c>
      <c r="K10" s="29">
        <v>0.015902263788671767</v>
      </c>
      <c r="L10" s="93">
        <v>23927.85</v>
      </c>
      <c r="M10" s="93">
        <f t="shared" si="6"/>
        <v>24.243009118541032</v>
      </c>
      <c r="N10" s="94">
        <f t="shared" si="0"/>
        <v>24897.57036474164</v>
      </c>
      <c r="O10" s="29">
        <v>0.009671946442926039</v>
      </c>
      <c r="P10" s="37">
        <v>256</v>
      </c>
      <c r="Q10" s="30">
        <f t="shared" si="1"/>
        <v>0.249269717624148</v>
      </c>
      <c r="R10" s="39">
        <v>31</v>
      </c>
      <c r="S10" s="30">
        <f t="shared" si="2"/>
        <v>0.03018500486854917</v>
      </c>
      <c r="T10" s="39">
        <v>31</v>
      </c>
      <c r="U10" s="30">
        <f t="shared" si="3"/>
        <v>0.03018500486854917</v>
      </c>
      <c r="V10" s="42">
        <v>354</v>
      </c>
      <c r="W10" s="42">
        <v>3</v>
      </c>
      <c r="X10" s="11">
        <f t="shared" si="7"/>
        <v>357</v>
      </c>
      <c r="Y10" s="29">
        <f t="shared" si="4"/>
        <v>0.3476144109055501</v>
      </c>
      <c r="Z10" s="75"/>
      <c r="AA10" s="76"/>
      <c r="AB10" s="77"/>
    </row>
    <row r="11" spans="2:28" s="9" customFormat="1" ht="38.25">
      <c r="B11" s="9" t="s">
        <v>6</v>
      </c>
      <c r="C11" s="9">
        <v>1325</v>
      </c>
      <c r="E11" s="109"/>
      <c r="F11" s="9" t="s">
        <v>114</v>
      </c>
      <c r="G11" s="10" t="s">
        <v>98</v>
      </c>
      <c r="H11" s="42">
        <v>1712</v>
      </c>
      <c r="I11" s="44">
        <v>45</v>
      </c>
      <c r="J11" s="12">
        <f t="shared" si="5"/>
        <v>1757</v>
      </c>
      <c r="K11" s="29">
        <v>0.027205722956861043</v>
      </c>
      <c r="L11" s="93">
        <v>54456.59</v>
      </c>
      <c r="M11" s="93">
        <f t="shared" si="6"/>
        <v>31.808755841121492</v>
      </c>
      <c r="N11" s="94">
        <f t="shared" si="0"/>
        <v>55887.984012850466</v>
      </c>
      <c r="O11" s="30">
        <v>0.021710776604165472</v>
      </c>
      <c r="P11" s="36">
        <v>996</v>
      </c>
      <c r="Q11" s="30">
        <f t="shared" si="1"/>
        <v>0.5668753557199773</v>
      </c>
      <c r="R11" s="36">
        <v>16</v>
      </c>
      <c r="S11" s="30">
        <f t="shared" si="2"/>
        <v>0.00910643141718839</v>
      </c>
      <c r="T11" s="36">
        <v>81</v>
      </c>
      <c r="U11" s="30">
        <f t="shared" si="3"/>
        <v>0.04610130904951622</v>
      </c>
      <c r="V11" s="42">
        <v>641</v>
      </c>
      <c r="W11" s="42">
        <v>8</v>
      </c>
      <c r="X11" s="11">
        <f t="shared" si="7"/>
        <v>649</v>
      </c>
      <c r="Y11" s="29">
        <f t="shared" si="4"/>
        <v>0.36937962435970406</v>
      </c>
      <c r="Z11" s="75"/>
      <c r="AA11" s="76"/>
      <c r="AB11" s="77"/>
    </row>
    <row r="12" spans="2:28" s="9" customFormat="1" ht="26.25" customHeight="1">
      <c r="B12" s="9" t="s">
        <v>7</v>
      </c>
      <c r="C12" s="9">
        <v>1651</v>
      </c>
      <c r="E12" s="110" t="s">
        <v>54</v>
      </c>
      <c r="F12" s="9">
        <v>330</v>
      </c>
      <c r="G12" s="10" t="s">
        <v>50</v>
      </c>
      <c r="H12" s="42">
        <v>1928</v>
      </c>
      <c r="I12" s="44">
        <v>230</v>
      </c>
      <c r="J12" s="12">
        <f t="shared" si="5"/>
        <v>2158</v>
      </c>
      <c r="K12" s="29">
        <v>0.03341488340404447</v>
      </c>
      <c r="L12" s="93">
        <v>57821.11</v>
      </c>
      <c r="M12" s="93">
        <f t="shared" si="6"/>
        <v>29.990202282157675</v>
      </c>
      <c r="N12" s="94">
        <f t="shared" si="0"/>
        <v>64718.85652489627</v>
      </c>
      <c r="O12" s="29">
        <v>0.025141301138469806</v>
      </c>
      <c r="P12" s="37">
        <v>838</v>
      </c>
      <c r="Q12" s="30">
        <f t="shared" si="1"/>
        <v>0.38832252085264135</v>
      </c>
      <c r="R12" s="37">
        <v>20</v>
      </c>
      <c r="S12" s="30">
        <f t="shared" si="2"/>
        <v>0.009267840593141797</v>
      </c>
      <c r="T12" s="37">
        <v>45</v>
      </c>
      <c r="U12" s="30">
        <f t="shared" si="3"/>
        <v>0.020852641334569044</v>
      </c>
      <c r="V12" s="42">
        <v>583</v>
      </c>
      <c r="W12" s="42">
        <v>16</v>
      </c>
      <c r="X12" s="11">
        <f t="shared" si="7"/>
        <v>599</v>
      </c>
      <c r="Y12" s="29">
        <f t="shared" si="4"/>
        <v>0.2775718257645968</v>
      </c>
      <c r="Z12" s="75"/>
      <c r="AA12" s="76"/>
      <c r="AB12" s="77"/>
    </row>
    <row r="13" spans="2:28" ht="30" customHeight="1">
      <c r="B13" s="18" t="s">
        <v>8</v>
      </c>
      <c r="C13" s="9">
        <v>1267</v>
      </c>
      <c r="E13" s="109"/>
      <c r="F13" s="10" t="s">
        <v>115</v>
      </c>
      <c r="G13" s="20" t="s">
        <v>99</v>
      </c>
      <c r="H13" s="42">
        <v>2918</v>
      </c>
      <c r="I13" s="44">
        <v>165</v>
      </c>
      <c r="J13" s="12">
        <f t="shared" si="5"/>
        <v>3083</v>
      </c>
      <c r="K13" s="29">
        <v>0.047737759747298006</v>
      </c>
      <c r="L13" s="93">
        <v>81847.18</v>
      </c>
      <c r="M13" s="93">
        <f t="shared" si="6"/>
        <v>28.049067854694993</v>
      </c>
      <c r="N13" s="94">
        <f t="shared" si="0"/>
        <v>86475.27619602467</v>
      </c>
      <c r="O13" s="30">
        <v>0.03359300637581978</v>
      </c>
      <c r="P13" s="36">
        <v>815</v>
      </c>
      <c r="Q13" s="30">
        <f t="shared" si="1"/>
        <v>0.26435290301654235</v>
      </c>
      <c r="R13" s="36">
        <v>18</v>
      </c>
      <c r="S13" s="30">
        <f t="shared" si="2"/>
        <v>0.005838469023678235</v>
      </c>
      <c r="T13" s="36">
        <v>66</v>
      </c>
      <c r="U13" s="30">
        <f t="shared" si="3"/>
        <v>0.021407719753486862</v>
      </c>
      <c r="V13" s="42">
        <v>784</v>
      </c>
      <c r="W13" s="42">
        <v>28</v>
      </c>
      <c r="X13" s="11">
        <f t="shared" si="7"/>
        <v>812</v>
      </c>
      <c r="Y13" s="29">
        <f t="shared" si="4"/>
        <v>0.2633798248459293</v>
      </c>
      <c r="Z13" s="75"/>
      <c r="AA13" s="76"/>
      <c r="AB13" s="77"/>
    </row>
    <row r="14" spans="2:28" ht="18.75" customHeight="1">
      <c r="B14" s="18" t="s">
        <v>10</v>
      </c>
      <c r="C14" s="9">
        <v>1302</v>
      </c>
      <c r="E14" s="109"/>
      <c r="F14" s="19" t="s">
        <v>116</v>
      </c>
      <c r="G14" s="20" t="s">
        <v>100</v>
      </c>
      <c r="H14" s="42">
        <v>244</v>
      </c>
      <c r="I14" s="44">
        <v>28</v>
      </c>
      <c r="J14" s="12">
        <f t="shared" si="5"/>
        <v>272</v>
      </c>
      <c r="K14" s="29">
        <v>0.004211699854448608</v>
      </c>
      <c r="L14" s="93">
        <v>3669.22</v>
      </c>
      <c r="M14" s="93">
        <f t="shared" si="6"/>
        <v>15.0377868852459</v>
      </c>
      <c r="N14" s="94">
        <f t="shared" si="0"/>
        <v>4090.278032786885</v>
      </c>
      <c r="O14" s="30">
        <v>0.0015889482182492528</v>
      </c>
      <c r="P14" s="36">
        <v>29</v>
      </c>
      <c r="Q14" s="30">
        <f t="shared" si="1"/>
        <v>0.10661764705882353</v>
      </c>
      <c r="R14" s="36">
        <v>2</v>
      </c>
      <c r="S14" s="30">
        <f t="shared" si="2"/>
        <v>0.007352941176470588</v>
      </c>
      <c r="T14" s="36">
        <v>3</v>
      </c>
      <c r="U14" s="30">
        <f t="shared" si="3"/>
        <v>0.011029411764705883</v>
      </c>
      <c r="V14" s="42">
        <v>71</v>
      </c>
      <c r="W14" s="42">
        <v>4</v>
      </c>
      <c r="X14" s="11">
        <f t="shared" si="7"/>
        <v>75</v>
      </c>
      <c r="Y14" s="29">
        <f t="shared" si="4"/>
        <v>0.2757352941176471</v>
      </c>
      <c r="Z14" s="75"/>
      <c r="AA14" s="76"/>
      <c r="AB14" s="77"/>
    </row>
    <row r="15" spans="2:28" ht="42.75" customHeight="1">
      <c r="B15" s="18" t="s">
        <v>9</v>
      </c>
      <c r="C15" s="9">
        <v>2016</v>
      </c>
      <c r="E15" s="109"/>
      <c r="F15" s="19">
        <v>336</v>
      </c>
      <c r="G15" s="20" t="s">
        <v>51</v>
      </c>
      <c r="H15" s="42">
        <v>299</v>
      </c>
      <c r="I15" s="44">
        <v>16</v>
      </c>
      <c r="J15" s="12">
        <f t="shared" si="5"/>
        <v>315</v>
      </c>
      <c r="K15" s="29">
        <v>0.004877520052026881</v>
      </c>
      <c r="L15" s="93">
        <v>9266.42</v>
      </c>
      <c r="M15" s="93">
        <f t="shared" si="6"/>
        <v>30.991371237458193</v>
      </c>
      <c r="N15" s="94">
        <f t="shared" si="0"/>
        <v>9762.281939799332</v>
      </c>
      <c r="O15" s="30">
        <v>0.0037923486789777387</v>
      </c>
      <c r="P15" s="36">
        <v>84</v>
      </c>
      <c r="Q15" s="30">
        <f t="shared" si="1"/>
        <v>0.26666666666666666</v>
      </c>
      <c r="R15" s="36">
        <v>4</v>
      </c>
      <c r="S15" s="30">
        <f t="shared" si="2"/>
        <v>0.012698412698412698</v>
      </c>
      <c r="T15" s="36">
        <v>14</v>
      </c>
      <c r="U15" s="30">
        <f t="shared" si="3"/>
        <v>0.044444444444444446</v>
      </c>
      <c r="V15" s="42">
        <v>93</v>
      </c>
      <c r="W15" s="42">
        <v>1</v>
      </c>
      <c r="X15" s="11">
        <f t="shared" si="7"/>
        <v>94</v>
      </c>
      <c r="Y15" s="29">
        <f t="shared" si="4"/>
        <v>0.2984126984126984</v>
      </c>
      <c r="Z15" s="75"/>
      <c r="AA15" s="76"/>
      <c r="AB15" s="77"/>
    </row>
    <row r="16" spans="2:28" ht="25.5">
      <c r="B16" s="18" t="s">
        <v>11</v>
      </c>
      <c r="C16" s="9">
        <v>3093</v>
      </c>
      <c r="E16" s="109"/>
      <c r="F16" s="19">
        <v>337</v>
      </c>
      <c r="G16" s="10" t="s">
        <v>65</v>
      </c>
      <c r="H16" s="42">
        <v>306</v>
      </c>
      <c r="I16" s="44">
        <v>9</v>
      </c>
      <c r="J16" s="12">
        <f t="shared" si="5"/>
        <v>315</v>
      </c>
      <c r="K16" s="29">
        <v>0.004877520052026881</v>
      </c>
      <c r="L16" s="93">
        <v>10505.48</v>
      </c>
      <c r="M16" s="93">
        <f t="shared" si="6"/>
        <v>34.331633986928104</v>
      </c>
      <c r="N16" s="94">
        <f t="shared" si="0"/>
        <v>10814.464705882352</v>
      </c>
      <c r="O16" s="30">
        <v>0.004201089580705896</v>
      </c>
      <c r="P16" s="36">
        <v>152</v>
      </c>
      <c r="Q16" s="30">
        <f t="shared" si="1"/>
        <v>0.48253968253968255</v>
      </c>
      <c r="R16" s="36">
        <v>0</v>
      </c>
      <c r="S16" s="30">
        <f t="shared" si="2"/>
        <v>0</v>
      </c>
      <c r="T16" s="36">
        <v>20</v>
      </c>
      <c r="U16" s="30">
        <f t="shared" si="3"/>
        <v>0.06349206349206349</v>
      </c>
      <c r="V16" s="42">
        <v>97</v>
      </c>
      <c r="W16" s="42">
        <v>3</v>
      </c>
      <c r="X16" s="11">
        <f t="shared" si="7"/>
        <v>100</v>
      </c>
      <c r="Y16" s="29">
        <f t="shared" si="4"/>
        <v>0.31746031746031744</v>
      </c>
      <c r="Z16" s="75"/>
      <c r="AA16" s="76"/>
      <c r="AB16" s="77"/>
    </row>
    <row r="17" spans="2:28" ht="12.75">
      <c r="B17" s="18" t="s">
        <v>12</v>
      </c>
      <c r="C17" s="9">
        <v>2306</v>
      </c>
      <c r="E17" s="109"/>
      <c r="F17" s="19">
        <v>338</v>
      </c>
      <c r="G17" s="20" t="s">
        <v>52</v>
      </c>
      <c r="H17" s="42">
        <v>3036</v>
      </c>
      <c r="I17" s="44">
        <v>126</v>
      </c>
      <c r="J17" s="12">
        <f t="shared" si="5"/>
        <v>3162</v>
      </c>
      <c r="K17" s="29">
        <v>0.04896101080796507</v>
      </c>
      <c r="L17" s="93">
        <v>86438.46</v>
      </c>
      <c r="M17" s="93">
        <f t="shared" si="6"/>
        <v>28.47116600790514</v>
      </c>
      <c r="N17" s="94">
        <f t="shared" si="0"/>
        <v>90025.82691699605</v>
      </c>
      <c r="O17" s="30">
        <v>0.034972287000918804</v>
      </c>
      <c r="P17" s="36">
        <v>1056</v>
      </c>
      <c r="Q17" s="30">
        <f t="shared" si="1"/>
        <v>0.33396584440227706</v>
      </c>
      <c r="R17" s="36">
        <v>29</v>
      </c>
      <c r="S17" s="30">
        <f t="shared" si="2"/>
        <v>0.009171410499683744</v>
      </c>
      <c r="T17" s="36">
        <v>64</v>
      </c>
      <c r="U17" s="30">
        <f t="shared" si="3"/>
        <v>0.02024035420619861</v>
      </c>
      <c r="V17" s="42">
        <v>847</v>
      </c>
      <c r="W17" s="42">
        <v>14</v>
      </c>
      <c r="X17" s="11">
        <f t="shared" si="7"/>
        <v>861</v>
      </c>
      <c r="Y17" s="29">
        <f t="shared" si="4"/>
        <v>0.27229601518026564</v>
      </c>
      <c r="Z17" s="75"/>
      <c r="AA17" s="76"/>
      <c r="AB17" s="77"/>
    </row>
    <row r="18" spans="2:28" s="9" customFormat="1" ht="12.75">
      <c r="B18" s="9" t="s">
        <v>13</v>
      </c>
      <c r="C18" s="9">
        <v>1089</v>
      </c>
      <c r="E18" s="109"/>
      <c r="F18" s="9">
        <v>339</v>
      </c>
      <c r="G18" s="20" t="s">
        <v>85</v>
      </c>
      <c r="H18" s="42">
        <v>352</v>
      </c>
      <c r="I18" s="44">
        <v>11</v>
      </c>
      <c r="J18" s="12">
        <f t="shared" si="5"/>
        <v>363</v>
      </c>
      <c r="K18" s="29">
        <v>0.005620761202811929</v>
      </c>
      <c r="L18" s="93">
        <v>11820.4</v>
      </c>
      <c r="M18" s="93">
        <f t="shared" si="6"/>
        <v>33.580681818181816</v>
      </c>
      <c r="N18" s="94">
        <f t="shared" si="0"/>
        <v>12189.7875</v>
      </c>
      <c r="O18" s="30">
        <v>0.0047353605240778975</v>
      </c>
      <c r="P18" s="36">
        <v>195</v>
      </c>
      <c r="Q18" s="30">
        <f t="shared" si="1"/>
        <v>0.5371900826446281</v>
      </c>
      <c r="R18" s="36">
        <v>0</v>
      </c>
      <c r="S18" s="30">
        <f t="shared" si="2"/>
        <v>0</v>
      </c>
      <c r="T18" s="36">
        <v>5</v>
      </c>
      <c r="U18" s="30">
        <f t="shared" si="3"/>
        <v>0.013774104683195593</v>
      </c>
      <c r="V18" s="42">
        <v>97</v>
      </c>
      <c r="W18" s="42">
        <v>4</v>
      </c>
      <c r="X18" s="11">
        <f t="shared" si="7"/>
        <v>101</v>
      </c>
      <c r="Y18" s="29">
        <f t="shared" si="4"/>
        <v>0.27823691460055094</v>
      </c>
      <c r="Z18" s="75"/>
      <c r="AA18" s="76"/>
      <c r="AB18" s="77"/>
    </row>
    <row r="19" spans="2:28" s="9" customFormat="1" ht="12.75">
      <c r="B19" s="9" t="s">
        <v>14</v>
      </c>
      <c r="C19" s="9">
        <v>1057</v>
      </c>
      <c r="E19" s="99" t="s">
        <v>58</v>
      </c>
      <c r="F19" s="9">
        <v>340</v>
      </c>
      <c r="G19" s="10" t="s">
        <v>55</v>
      </c>
      <c r="H19" s="42">
        <v>3181</v>
      </c>
      <c r="I19" s="44">
        <v>298</v>
      </c>
      <c r="J19" s="12">
        <f t="shared" si="5"/>
        <v>3479</v>
      </c>
      <c r="K19" s="29">
        <v>0.05386949924127466</v>
      </c>
      <c r="L19" s="93">
        <v>115338.44</v>
      </c>
      <c r="M19" s="93">
        <f t="shared" si="6"/>
        <v>36.25854762653254</v>
      </c>
      <c r="N19" s="94">
        <f t="shared" si="0"/>
        <v>126143.4871927067</v>
      </c>
      <c r="O19" s="29">
        <v>0.049002896040793914</v>
      </c>
      <c r="P19" s="37">
        <v>723</v>
      </c>
      <c r="Q19" s="30">
        <f t="shared" si="1"/>
        <v>0.20781833860304685</v>
      </c>
      <c r="R19" s="39">
        <v>270</v>
      </c>
      <c r="S19" s="30">
        <f t="shared" si="2"/>
        <v>0.07760850819200919</v>
      </c>
      <c r="T19" s="39">
        <v>260</v>
      </c>
      <c r="U19" s="30">
        <f t="shared" si="3"/>
        <v>0.07473411899971256</v>
      </c>
      <c r="V19" s="42">
        <v>1678</v>
      </c>
      <c r="W19" s="42">
        <v>101</v>
      </c>
      <c r="X19" s="11">
        <f t="shared" si="7"/>
        <v>1779</v>
      </c>
      <c r="Y19" s="29">
        <f t="shared" si="4"/>
        <v>0.5113538373095717</v>
      </c>
      <c r="Z19" s="75"/>
      <c r="AA19" s="76"/>
      <c r="AB19" s="77"/>
    </row>
    <row r="20" spans="2:28" ht="25.5">
      <c r="B20" s="18" t="s">
        <v>15</v>
      </c>
      <c r="C20" s="9">
        <v>766</v>
      </c>
      <c r="E20" s="99"/>
      <c r="F20" s="19">
        <v>341</v>
      </c>
      <c r="G20" s="20" t="s">
        <v>86</v>
      </c>
      <c r="H20" s="42">
        <v>2178</v>
      </c>
      <c r="I20" s="44">
        <v>209</v>
      </c>
      <c r="J20" s="12">
        <f t="shared" si="5"/>
        <v>2387</v>
      </c>
      <c r="K20" s="29">
        <v>0.03696076306091481</v>
      </c>
      <c r="L20" s="93">
        <v>109733.02</v>
      </c>
      <c r="M20" s="93">
        <f t="shared" si="6"/>
        <v>50.38247015610652</v>
      </c>
      <c r="N20" s="94">
        <f t="shared" si="0"/>
        <v>120262.95626262626</v>
      </c>
      <c r="O20" s="30">
        <v>0.04671848919392132</v>
      </c>
      <c r="P20" s="36">
        <v>1071</v>
      </c>
      <c r="Q20" s="30">
        <f t="shared" si="1"/>
        <v>0.44868035190615835</v>
      </c>
      <c r="R20" s="36">
        <v>91</v>
      </c>
      <c r="S20" s="30">
        <f t="shared" si="2"/>
        <v>0.03812316715542522</v>
      </c>
      <c r="T20" s="36">
        <v>237</v>
      </c>
      <c r="U20" s="30">
        <f t="shared" si="3"/>
        <v>0.09928780896522832</v>
      </c>
      <c r="V20" s="42">
        <v>1216</v>
      </c>
      <c r="W20" s="42">
        <v>47</v>
      </c>
      <c r="X20" s="11">
        <f t="shared" si="7"/>
        <v>1263</v>
      </c>
      <c r="Y20" s="29">
        <f t="shared" si="4"/>
        <v>0.5291160452450775</v>
      </c>
      <c r="Z20" s="75"/>
      <c r="AA20" s="76"/>
      <c r="AB20" s="77"/>
    </row>
    <row r="21" spans="2:28" ht="38.25">
      <c r="B21" s="18"/>
      <c r="C21" s="9"/>
      <c r="E21" s="99"/>
      <c r="F21" s="10">
        <v>342</v>
      </c>
      <c r="G21" s="20" t="s">
        <v>87</v>
      </c>
      <c r="H21" s="42">
        <v>5932</v>
      </c>
      <c r="I21" s="44">
        <v>441</v>
      </c>
      <c r="J21" s="12">
        <f t="shared" si="5"/>
        <v>6373</v>
      </c>
      <c r="K21" s="29">
        <v>0.09868074695735654</v>
      </c>
      <c r="L21" s="93">
        <v>306749.52</v>
      </c>
      <c r="M21" s="93">
        <f t="shared" si="6"/>
        <v>51.7109777478085</v>
      </c>
      <c r="N21" s="94">
        <f t="shared" si="0"/>
        <v>329554.06118678354</v>
      </c>
      <c r="O21" s="30">
        <v>0.12802169782643436</v>
      </c>
      <c r="P21" s="36">
        <v>941</v>
      </c>
      <c r="Q21" s="30">
        <f t="shared" si="1"/>
        <v>0.1476541660128668</v>
      </c>
      <c r="R21" s="36">
        <v>508</v>
      </c>
      <c r="S21" s="30">
        <f t="shared" si="2"/>
        <v>0.07971128197081437</v>
      </c>
      <c r="T21" s="36">
        <v>520</v>
      </c>
      <c r="U21" s="30">
        <f t="shared" si="3"/>
        <v>0.08159422563941629</v>
      </c>
      <c r="V21" s="42">
        <v>3029</v>
      </c>
      <c r="W21" s="42">
        <v>184</v>
      </c>
      <c r="X21" s="11">
        <f t="shared" si="7"/>
        <v>3213</v>
      </c>
      <c r="Y21" s="29">
        <f t="shared" si="4"/>
        <v>0.5041581672681625</v>
      </c>
      <c r="Z21" s="75"/>
      <c r="AA21" s="76"/>
      <c r="AB21" s="77"/>
    </row>
    <row r="22" spans="2:28" ht="37.5" customHeight="1">
      <c r="B22" s="18"/>
      <c r="C22" s="9"/>
      <c r="E22" s="99"/>
      <c r="F22" s="19">
        <v>343</v>
      </c>
      <c r="G22" s="20" t="s">
        <v>88</v>
      </c>
      <c r="H22" s="42">
        <v>2518</v>
      </c>
      <c r="I22" s="44">
        <v>135</v>
      </c>
      <c r="J22" s="12">
        <f t="shared" si="5"/>
        <v>2653</v>
      </c>
      <c r="K22" s="29">
        <v>0.041079557771515285</v>
      </c>
      <c r="L22" s="93">
        <v>100971.36</v>
      </c>
      <c r="M22" s="93">
        <f t="shared" si="6"/>
        <v>40.09982525814138</v>
      </c>
      <c r="N22" s="94">
        <f t="shared" si="0"/>
        <v>106384.83640984909</v>
      </c>
      <c r="O22" s="30">
        <v>0.041327263063091486</v>
      </c>
      <c r="P22" s="36">
        <v>382</v>
      </c>
      <c r="Q22" s="30">
        <f t="shared" si="1"/>
        <v>0.14398793818318883</v>
      </c>
      <c r="R22" s="39">
        <v>202</v>
      </c>
      <c r="S22" s="30">
        <f t="shared" si="2"/>
        <v>0.0761402186204297</v>
      </c>
      <c r="T22" s="39">
        <v>181</v>
      </c>
      <c r="U22" s="30">
        <f t="shared" si="3"/>
        <v>0.0682246513381078</v>
      </c>
      <c r="V22" s="42">
        <v>1042</v>
      </c>
      <c r="W22" s="42">
        <v>29</v>
      </c>
      <c r="X22" s="11">
        <f t="shared" si="7"/>
        <v>1071</v>
      </c>
      <c r="Y22" s="29">
        <f t="shared" si="4"/>
        <v>0.40369393139841686</v>
      </c>
      <c r="Z22" s="75"/>
      <c r="AA22" s="76"/>
      <c r="AB22" s="77"/>
    </row>
    <row r="23" spans="2:28" ht="12.75">
      <c r="B23" s="18"/>
      <c r="C23" s="9"/>
      <c r="E23" s="99"/>
      <c r="F23" s="19">
        <v>344</v>
      </c>
      <c r="G23" s="20" t="s">
        <v>101</v>
      </c>
      <c r="H23" s="42">
        <v>3351</v>
      </c>
      <c r="I23" s="44">
        <v>150</v>
      </c>
      <c r="J23" s="12">
        <f t="shared" si="5"/>
        <v>3501</v>
      </c>
      <c r="K23" s="29">
        <v>0.05421015143538447</v>
      </c>
      <c r="L23" s="93">
        <v>206548.38</v>
      </c>
      <c r="M23" s="93">
        <f t="shared" si="6"/>
        <v>61.637833482542526</v>
      </c>
      <c r="N23" s="94">
        <f t="shared" si="0"/>
        <v>215794.0550223814</v>
      </c>
      <c r="O23" s="30">
        <v>0.08382940633572804</v>
      </c>
      <c r="P23" s="36">
        <v>438</v>
      </c>
      <c r="Q23" s="30">
        <f t="shared" si="1"/>
        <v>0.12510711225364182</v>
      </c>
      <c r="R23" s="39">
        <v>212</v>
      </c>
      <c r="S23" s="30">
        <f t="shared" si="2"/>
        <v>0.06055412739217367</v>
      </c>
      <c r="T23" s="39">
        <v>142</v>
      </c>
      <c r="U23" s="30">
        <f t="shared" si="3"/>
        <v>0.04055984004570123</v>
      </c>
      <c r="V23" s="42">
        <v>1757</v>
      </c>
      <c r="W23" s="42">
        <v>71</v>
      </c>
      <c r="X23" s="11">
        <f t="shared" si="7"/>
        <v>1828</v>
      </c>
      <c r="Y23" s="29">
        <f t="shared" si="4"/>
        <v>0.5221365324193088</v>
      </c>
      <c r="Z23" s="75"/>
      <c r="AA23" s="76"/>
      <c r="AB23" s="77"/>
    </row>
    <row r="24" spans="2:28" ht="12.75">
      <c r="B24" s="18"/>
      <c r="C24" s="9"/>
      <c r="E24" s="99"/>
      <c r="F24" s="19">
        <v>345</v>
      </c>
      <c r="G24" s="20" t="s">
        <v>56</v>
      </c>
      <c r="H24" s="42">
        <v>6181</v>
      </c>
      <c r="I24" s="44">
        <v>375</v>
      </c>
      <c r="J24" s="12">
        <f t="shared" si="5"/>
        <v>6556</v>
      </c>
      <c r="K24" s="29">
        <v>0.10151435384472454</v>
      </c>
      <c r="L24" s="93">
        <v>252362.72</v>
      </c>
      <c r="M24" s="93">
        <f t="shared" si="6"/>
        <v>40.82878498624818</v>
      </c>
      <c r="N24" s="94">
        <f t="shared" si="0"/>
        <v>267673.51436984306</v>
      </c>
      <c r="O24" s="30">
        <v>0.10398299341052111</v>
      </c>
      <c r="P24" s="36">
        <v>724</v>
      </c>
      <c r="Q24" s="30">
        <f t="shared" si="1"/>
        <v>0.11043319097010372</v>
      </c>
      <c r="R24" s="39">
        <v>1479</v>
      </c>
      <c r="S24" s="30">
        <f t="shared" si="2"/>
        <v>0.22559487492373398</v>
      </c>
      <c r="T24" s="39">
        <v>290</v>
      </c>
      <c r="U24" s="30">
        <f t="shared" si="3"/>
        <v>0.044234289200732156</v>
      </c>
      <c r="V24" s="42">
        <v>3732</v>
      </c>
      <c r="W24" s="42">
        <v>173</v>
      </c>
      <c r="X24" s="11">
        <f t="shared" si="7"/>
        <v>3905</v>
      </c>
      <c r="Y24" s="29">
        <f t="shared" si="4"/>
        <v>0.5956375838926175</v>
      </c>
      <c r="Z24" s="75"/>
      <c r="AA24" s="76"/>
      <c r="AB24" s="77"/>
    </row>
    <row r="25" spans="2:28" ht="12.75">
      <c r="B25" s="18" t="s">
        <v>16</v>
      </c>
      <c r="C25" s="9">
        <v>1305</v>
      </c>
      <c r="E25" s="99"/>
      <c r="F25" s="19">
        <v>346</v>
      </c>
      <c r="G25" s="20" t="s">
        <v>57</v>
      </c>
      <c r="H25" s="42">
        <v>8029</v>
      </c>
      <c r="I25" s="44">
        <v>648</v>
      </c>
      <c r="J25" s="12">
        <f t="shared" si="5"/>
        <v>8677</v>
      </c>
      <c r="K25" s="29">
        <v>0.13435632219503887</v>
      </c>
      <c r="L25" s="93">
        <v>426826.32</v>
      </c>
      <c r="M25" s="93">
        <f t="shared" si="6"/>
        <v>53.1605828870345</v>
      </c>
      <c r="N25" s="94">
        <f t="shared" si="0"/>
        <v>461274.37771079835</v>
      </c>
      <c r="O25" s="30">
        <v>0.17919102190914418</v>
      </c>
      <c r="P25" s="36">
        <v>1230</v>
      </c>
      <c r="Q25" s="30">
        <f t="shared" si="1"/>
        <v>0.14175406246398525</v>
      </c>
      <c r="R25" s="39">
        <v>577</v>
      </c>
      <c r="S25" s="30">
        <f t="shared" si="2"/>
        <v>0.06649763743229227</v>
      </c>
      <c r="T25" s="39">
        <v>490</v>
      </c>
      <c r="U25" s="30">
        <f t="shared" si="3"/>
        <v>0.05647113057508355</v>
      </c>
      <c r="V25" s="42">
        <v>3815</v>
      </c>
      <c r="W25" s="42">
        <v>237</v>
      </c>
      <c r="X25" s="11">
        <f t="shared" si="7"/>
        <v>4052</v>
      </c>
      <c r="Y25" s="29">
        <f t="shared" si="4"/>
        <v>0.4669816756943644</v>
      </c>
      <c r="Z25" s="75"/>
      <c r="AA25" s="76"/>
      <c r="AB25" s="77"/>
    </row>
    <row r="26" spans="2:28" ht="26.25" customHeight="1">
      <c r="B26" s="18" t="s">
        <v>17</v>
      </c>
      <c r="C26" s="9">
        <v>121</v>
      </c>
      <c r="E26" s="99"/>
      <c r="F26" s="19">
        <v>347</v>
      </c>
      <c r="G26" s="20" t="s">
        <v>89</v>
      </c>
      <c r="H26" s="42">
        <v>2293</v>
      </c>
      <c r="I26" s="44">
        <v>184</v>
      </c>
      <c r="J26" s="12">
        <f t="shared" si="5"/>
        <v>2477</v>
      </c>
      <c r="K26" s="29">
        <v>0.03835434021863677</v>
      </c>
      <c r="L26" s="93">
        <v>102939.79</v>
      </c>
      <c r="M26" s="93">
        <f t="shared" si="6"/>
        <v>44.89306149149586</v>
      </c>
      <c r="N26" s="94">
        <f t="shared" si="0"/>
        <v>111200.11331443524</v>
      </c>
      <c r="O26" s="30">
        <v>0.043197851222768695</v>
      </c>
      <c r="P26" s="36">
        <v>598</v>
      </c>
      <c r="Q26" s="30">
        <f t="shared" si="1"/>
        <v>0.24142107387969317</v>
      </c>
      <c r="R26" s="39">
        <v>269</v>
      </c>
      <c r="S26" s="30">
        <f t="shared" si="2"/>
        <v>0.10859911182882519</v>
      </c>
      <c r="T26" s="39">
        <v>159</v>
      </c>
      <c r="U26" s="30">
        <f t="shared" si="3"/>
        <v>0.0641905530884134</v>
      </c>
      <c r="V26" s="42">
        <v>1224</v>
      </c>
      <c r="W26" s="42">
        <v>89</v>
      </c>
      <c r="X26" s="11">
        <f t="shared" si="7"/>
        <v>1313</v>
      </c>
      <c r="Y26" s="29">
        <f t="shared" si="4"/>
        <v>0.5300767056923698</v>
      </c>
      <c r="Z26" s="75"/>
      <c r="AA26" s="76"/>
      <c r="AB26" s="77"/>
    </row>
    <row r="27" spans="2:28" ht="26.25" customHeight="1">
      <c r="B27" s="18" t="s">
        <v>18</v>
      </c>
      <c r="C27" s="9">
        <v>782</v>
      </c>
      <c r="E27" s="99"/>
      <c r="F27" s="10" t="s">
        <v>33</v>
      </c>
      <c r="G27" s="20" t="s">
        <v>102</v>
      </c>
      <c r="H27" s="42">
        <v>603</v>
      </c>
      <c r="I27" s="44">
        <v>135</v>
      </c>
      <c r="J27" s="12">
        <f t="shared" si="5"/>
        <v>738</v>
      </c>
      <c r="K27" s="29">
        <v>0.01142733269332012</v>
      </c>
      <c r="L27" s="93">
        <v>25494.13</v>
      </c>
      <c r="M27" s="93">
        <f t="shared" si="6"/>
        <v>42.278822553897186</v>
      </c>
      <c r="N27" s="94">
        <f t="shared" si="0"/>
        <v>31201.77104477612</v>
      </c>
      <c r="O27" s="30">
        <v>0.012120936061170024</v>
      </c>
      <c r="P27" s="36">
        <v>212</v>
      </c>
      <c r="Q27" s="30">
        <f t="shared" si="1"/>
        <v>0.2872628726287263</v>
      </c>
      <c r="R27" s="36">
        <v>61</v>
      </c>
      <c r="S27" s="30">
        <f t="shared" si="2"/>
        <v>0.08265582655826559</v>
      </c>
      <c r="T27" s="36">
        <v>49</v>
      </c>
      <c r="U27" s="30">
        <f t="shared" si="3"/>
        <v>0.06639566395663957</v>
      </c>
      <c r="V27" s="42">
        <v>335</v>
      </c>
      <c r="W27" s="42">
        <v>51</v>
      </c>
      <c r="X27" s="11">
        <f t="shared" si="7"/>
        <v>386</v>
      </c>
      <c r="Y27" s="29">
        <f t="shared" si="4"/>
        <v>0.5230352303523035</v>
      </c>
      <c r="Z27" s="75"/>
      <c r="AA27" s="76"/>
      <c r="AB27" s="77"/>
    </row>
    <row r="28" spans="2:28" ht="25.5">
      <c r="B28" s="18"/>
      <c r="C28" s="9"/>
      <c r="E28" s="99" t="s">
        <v>58</v>
      </c>
      <c r="F28" s="9" t="s">
        <v>117</v>
      </c>
      <c r="G28" s="10" t="s">
        <v>90</v>
      </c>
      <c r="H28" s="42">
        <v>500</v>
      </c>
      <c r="I28" s="44">
        <v>15</v>
      </c>
      <c r="J28" s="12">
        <f t="shared" si="5"/>
        <v>515</v>
      </c>
      <c r="K28" s="29">
        <v>0.007974358180297916</v>
      </c>
      <c r="L28" s="93">
        <v>11201.04</v>
      </c>
      <c r="M28" s="93">
        <f t="shared" si="6"/>
        <v>22.40208</v>
      </c>
      <c r="N28" s="94">
        <f t="shared" si="0"/>
        <v>11537.0712</v>
      </c>
      <c r="O28" s="30">
        <v>0.0044818001563978055</v>
      </c>
      <c r="P28" s="36">
        <v>39</v>
      </c>
      <c r="Q28" s="30">
        <f t="shared" si="1"/>
        <v>0.07572815533980583</v>
      </c>
      <c r="R28" s="36">
        <v>12</v>
      </c>
      <c r="S28" s="30">
        <f t="shared" si="2"/>
        <v>0.02330097087378641</v>
      </c>
      <c r="T28" s="36">
        <v>29</v>
      </c>
      <c r="U28" s="30">
        <f t="shared" si="3"/>
        <v>0.05631067961165048</v>
      </c>
      <c r="V28" s="42">
        <v>199</v>
      </c>
      <c r="W28" s="42">
        <v>2</v>
      </c>
      <c r="X28" s="11">
        <f t="shared" si="7"/>
        <v>201</v>
      </c>
      <c r="Y28" s="29">
        <f t="shared" si="4"/>
        <v>0.39029126213592236</v>
      </c>
      <c r="Z28" s="75"/>
      <c r="AA28" s="76"/>
      <c r="AB28" s="77"/>
    </row>
    <row r="29" spans="2:28" ht="12.75">
      <c r="B29" s="18" t="s">
        <v>19</v>
      </c>
      <c r="C29" s="9">
        <v>1124</v>
      </c>
      <c r="E29" s="100"/>
      <c r="F29" s="19" t="s">
        <v>118</v>
      </c>
      <c r="G29" s="20" t="s">
        <v>91</v>
      </c>
      <c r="H29" s="42">
        <v>661</v>
      </c>
      <c r="I29" s="44">
        <v>27</v>
      </c>
      <c r="J29" s="12">
        <f t="shared" si="5"/>
        <v>688</v>
      </c>
      <c r="K29" s="29">
        <v>0.010653123161252361</v>
      </c>
      <c r="L29" s="93">
        <v>25511.46</v>
      </c>
      <c r="M29" s="93">
        <f t="shared" si="6"/>
        <v>38.59524962178517</v>
      </c>
      <c r="N29" s="94">
        <f t="shared" si="0"/>
        <v>26553.5317397882</v>
      </c>
      <c r="O29" s="30">
        <v>0.010315236912492734</v>
      </c>
      <c r="P29" s="36">
        <v>445</v>
      </c>
      <c r="Q29" s="30">
        <f t="shared" si="1"/>
        <v>0.6468023255813954</v>
      </c>
      <c r="R29" s="36">
        <v>4</v>
      </c>
      <c r="S29" s="30">
        <f t="shared" si="2"/>
        <v>0.005813953488372093</v>
      </c>
      <c r="T29" s="36">
        <v>43</v>
      </c>
      <c r="U29" s="30">
        <f t="shared" si="3"/>
        <v>0.0625</v>
      </c>
      <c r="V29" s="42">
        <v>342</v>
      </c>
      <c r="W29" s="42">
        <v>7</v>
      </c>
      <c r="X29" s="11">
        <f t="shared" si="7"/>
        <v>349</v>
      </c>
      <c r="Y29" s="29">
        <f t="shared" si="4"/>
        <v>0.5072674418604651</v>
      </c>
      <c r="Z29" s="75"/>
      <c r="AA29" s="76"/>
      <c r="AB29" s="77"/>
    </row>
    <row r="30" spans="2:28" ht="25.5">
      <c r="B30" s="18"/>
      <c r="C30" s="9"/>
      <c r="E30" s="46" t="s">
        <v>58</v>
      </c>
      <c r="F30" s="19" t="s">
        <v>119</v>
      </c>
      <c r="G30" s="20" t="s">
        <v>103</v>
      </c>
      <c r="H30" s="42">
        <v>1210</v>
      </c>
      <c r="I30" s="44">
        <v>37</v>
      </c>
      <c r="J30" s="12">
        <f t="shared" si="5"/>
        <v>1247</v>
      </c>
      <c r="K30" s="29">
        <v>0.019308785729769906</v>
      </c>
      <c r="L30" s="93">
        <v>46901.56</v>
      </c>
      <c r="M30" s="93">
        <f t="shared" si="6"/>
        <v>38.76161983471074</v>
      </c>
      <c r="N30" s="94">
        <f t="shared" si="0"/>
        <v>48335.739933884295</v>
      </c>
      <c r="O30" s="30">
        <v>0.01877696020418824</v>
      </c>
      <c r="P30" s="36">
        <v>434</v>
      </c>
      <c r="Q30" s="30">
        <f t="shared" si="1"/>
        <v>0.3480352846832398</v>
      </c>
      <c r="R30" s="36">
        <v>122</v>
      </c>
      <c r="S30" s="30">
        <f t="shared" si="2"/>
        <v>0.09783480352846832</v>
      </c>
      <c r="T30" s="36">
        <v>43</v>
      </c>
      <c r="U30" s="30">
        <f t="shared" si="3"/>
        <v>0.034482758620689655</v>
      </c>
      <c r="V30" s="42">
        <v>685</v>
      </c>
      <c r="W30" s="42">
        <v>19</v>
      </c>
      <c r="X30" s="11">
        <f t="shared" si="7"/>
        <v>704</v>
      </c>
      <c r="Y30" s="29">
        <f t="shared" si="4"/>
        <v>0.5645549318364074</v>
      </c>
      <c r="Z30" s="75"/>
      <c r="AA30" s="76"/>
      <c r="AB30" s="77"/>
    </row>
    <row r="31" spans="2:28" ht="12.75">
      <c r="B31" s="18"/>
      <c r="C31" s="9"/>
      <c r="E31" s="46" t="s">
        <v>54</v>
      </c>
      <c r="F31" s="10">
        <v>368</v>
      </c>
      <c r="G31" s="20" t="s">
        <v>59</v>
      </c>
      <c r="H31" s="42">
        <v>125</v>
      </c>
      <c r="I31" s="44">
        <v>2</v>
      </c>
      <c r="J31" s="12">
        <f t="shared" si="5"/>
        <v>127</v>
      </c>
      <c r="K31" s="29">
        <v>0.0019664922114521074</v>
      </c>
      <c r="L31" s="93">
        <v>3388.93</v>
      </c>
      <c r="M31" s="93">
        <f t="shared" si="6"/>
        <v>27.111439999999998</v>
      </c>
      <c r="N31" s="94">
        <f t="shared" si="0"/>
        <v>3443.1528799999996</v>
      </c>
      <c r="O31" s="30">
        <v>0.0013375598406713094</v>
      </c>
      <c r="P31" s="36">
        <v>29</v>
      </c>
      <c r="Q31" s="30">
        <f t="shared" si="1"/>
        <v>0.2283464566929134</v>
      </c>
      <c r="R31" s="36">
        <v>7</v>
      </c>
      <c r="S31" s="30">
        <f t="shared" si="2"/>
        <v>0.05511811023622047</v>
      </c>
      <c r="T31" s="36">
        <v>2</v>
      </c>
      <c r="U31" s="30">
        <f t="shared" si="3"/>
        <v>0.015748031496062992</v>
      </c>
      <c r="V31" s="42">
        <v>28</v>
      </c>
      <c r="W31" s="42">
        <v>0</v>
      </c>
      <c r="X31" s="11">
        <f t="shared" si="7"/>
        <v>28</v>
      </c>
      <c r="Y31" s="29">
        <f t="shared" si="4"/>
        <v>0.2204724409448819</v>
      </c>
      <c r="Z31" s="75"/>
      <c r="AA31" s="76"/>
      <c r="AB31" s="77"/>
    </row>
    <row r="32" spans="2:28" ht="25.5" customHeight="1">
      <c r="B32" s="18"/>
      <c r="C32" s="9"/>
      <c r="E32" s="46" t="s">
        <v>54</v>
      </c>
      <c r="F32" s="9" t="s">
        <v>120</v>
      </c>
      <c r="G32" s="20" t="s">
        <v>60</v>
      </c>
      <c r="H32" s="42">
        <v>821</v>
      </c>
      <c r="I32" s="44">
        <v>40</v>
      </c>
      <c r="J32" s="12">
        <f t="shared" si="5"/>
        <v>861</v>
      </c>
      <c r="K32" s="29">
        <v>0.013331888142206807</v>
      </c>
      <c r="L32" s="93">
        <v>26149.33</v>
      </c>
      <c r="M32" s="93">
        <f t="shared" si="6"/>
        <v>31.850584652862366</v>
      </c>
      <c r="N32" s="94">
        <f t="shared" si="0"/>
        <v>27423.353386114497</v>
      </c>
      <c r="O32" s="30">
        <v>0.010653136083171632</v>
      </c>
      <c r="P32" s="36">
        <v>278</v>
      </c>
      <c r="Q32" s="30">
        <f t="shared" si="1"/>
        <v>0.3228803716608595</v>
      </c>
      <c r="R32" s="36">
        <v>19</v>
      </c>
      <c r="S32" s="30">
        <f t="shared" si="2"/>
        <v>0.022067363530778164</v>
      </c>
      <c r="T32" s="36">
        <v>44</v>
      </c>
      <c r="U32" s="30">
        <f t="shared" si="3"/>
        <v>0.05110336817653891</v>
      </c>
      <c r="V32" s="42">
        <v>283</v>
      </c>
      <c r="W32" s="42">
        <v>4</v>
      </c>
      <c r="X32" s="11">
        <f t="shared" si="7"/>
        <v>287</v>
      </c>
      <c r="Y32" s="29">
        <f t="shared" si="4"/>
        <v>0.3333333333333333</v>
      </c>
      <c r="Z32" s="75"/>
      <c r="AA32" s="76"/>
      <c r="AB32" s="77"/>
    </row>
    <row r="33" spans="2:28" ht="12.75">
      <c r="B33" s="18"/>
      <c r="C33" s="9"/>
      <c r="E33" s="99" t="s">
        <v>54</v>
      </c>
      <c r="F33" s="10">
        <v>657</v>
      </c>
      <c r="G33" s="20" t="s">
        <v>61</v>
      </c>
      <c r="H33" s="42">
        <v>394</v>
      </c>
      <c r="I33" s="44">
        <v>23</v>
      </c>
      <c r="J33" s="12">
        <f t="shared" si="5"/>
        <v>417</v>
      </c>
      <c r="K33" s="29">
        <v>0.006456907497445108</v>
      </c>
      <c r="L33" s="93">
        <v>15330.61</v>
      </c>
      <c r="M33" s="93">
        <f t="shared" si="6"/>
        <v>38.91017766497462</v>
      </c>
      <c r="N33" s="94">
        <f t="shared" si="0"/>
        <v>16225.544086294416</v>
      </c>
      <c r="O33" s="30">
        <v>0.006303128823855556</v>
      </c>
      <c r="P33" s="36">
        <v>124</v>
      </c>
      <c r="Q33" s="30">
        <f t="shared" si="1"/>
        <v>0.2973621103117506</v>
      </c>
      <c r="R33" s="36">
        <v>2</v>
      </c>
      <c r="S33" s="30">
        <f t="shared" si="2"/>
        <v>0.004796163069544364</v>
      </c>
      <c r="T33" s="36">
        <v>0</v>
      </c>
      <c r="U33" s="30">
        <f t="shared" si="3"/>
        <v>0</v>
      </c>
      <c r="V33" s="42">
        <v>206</v>
      </c>
      <c r="W33" s="42">
        <v>12</v>
      </c>
      <c r="X33" s="11">
        <f t="shared" si="7"/>
        <v>218</v>
      </c>
      <c r="Y33" s="29">
        <f t="shared" si="4"/>
        <v>0.5227817745803357</v>
      </c>
      <c r="Z33" s="75"/>
      <c r="AA33" s="76"/>
      <c r="AB33" s="77"/>
    </row>
    <row r="34" spans="2:28" ht="25.5">
      <c r="B34" s="18"/>
      <c r="C34" s="9"/>
      <c r="E34" s="100"/>
      <c r="F34" s="9">
        <v>658</v>
      </c>
      <c r="G34" s="20" t="s">
        <v>62</v>
      </c>
      <c r="H34" s="42">
        <v>2747</v>
      </c>
      <c r="I34" s="44">
        <v>74</v>
      </c>
      <c r="J34" s="12">
        <f t="shared" si="5"/>
        <v>2821</v>
      </c>
      <c r="K34" s="29">
        <v>0.043680901799262956</v>
      </c>
      <c r="L34" s="93">
        <v>85509.62</v>
      </c>
      <c r="M34" s="93">
        <f t="shared" si="6"/>
        <v>31.128365489625043</v>
      </c>
      <c r="N34" s="94">
        <f t="shared" si="0"/>
        <v>87813.11904623226</v>
      </c>
      <c r="O34" s="30">
        <v>0.03411271750452427</v>
      </c>
      <c r="P34" s="36">
        <v>948</v>
      </c>
      <c r="Q34" s="30">
        <f t="shared" si="1"/>
        <v>0.33605104572846506</v>
      </c>
      <c r="R34" s="39">
        <v>4</v>
      </c>
      <c r="S34" s="30">
        <f t="shared" si="2"/>
        <v>0.0014179369018078695</v>
      </c>
      <c r="T34" s="39">
        <v>14</v>
      </c>
      <c r="U34" s="30">
        <f t="shared" si="3"/>
        <v>0.004962779156327543</v>
      </c>
      <c r="V34" s="42">
        <v>982</v>
      </c>
      <c r="W34" s="42">
        <v>37</v>
      </c>
      <c r="X34" s="11">
        <f t="shared" si="7"/>
        <v>1019</v>
      </c>
      <c r="Y34" s="29">
        <f t="shared" si="4"/>
        <v>0.36121942573555477</v>
      </c>
      <c r="Z34" s="75"/>
      <c r="AA34" s="76"/>
      <c r="AB34" s="77"/>
    </row>
    <row r="35" spans="2:28" ht="12.75">
      <c r="B35" s="18"/>
      <c r="C35" s="9"/>
      <c r="E35" s="20"/>
      <c r="F35" s="10">
        <v>659</v>
      </c>
      <c r="G35" s="20" t="s">
        <v>84</v>
      </c>
      <c r="H35" s="42">
        <v>66</v>
      </c>
      <c r="I35" s="44">
        <v>0</v>
      </c>
      <c r="J35" s="12">
        <f t="shared" si="5"/>
        <v>66</v>
      </c>
      <c r="K35" s="29">
        <v>0.0010219565823294417</v>
      </c>
      <c r="L35" s="93">
        <v>1221.34</v>
      </c>
      <c r="M35" s="93">
        <f t="shared" si="6"/>
        <v>18.505151515151514</v>
      </c>
      <c r="N35" s="94">
        <f t="shared" si="0"/>
        <v>1221.34</v>
      </c>
      <c r="O35" s="30">
        <v>0.0004744533259892593</v>
      </c>
      <c r="P35" s="36">
        <v>10</v>
      </c>
      <c r="Q35" s="30">
        <f t="shared" si="1"/>
        <v>0.15151515151515152</v>
      </c>
      <c r="R35" s="39">
        <v>0</v>
      </c>
      <c r="S35" s="30">
        <f t="shared" si="2"/>
        <v>0</v>
      </c>
      <c r="T35" s="39">
        <v>1</v>
      </c>
      <c r="U35" s="30">
        <f t="shared" si="3"/>
        <v>0.015151515151515152</v>
      </c>
      <c r="V35" s="42">
        <v>10</v>
      </c>
      <c r="W35" s="42">
        <v>2</v>
      </c>
      <c r="X35" s="11">
        <f t="shared" si="7"/>
        <v>12</v>
      </c>
      <c r="Y35" s="29">
        <f t="shared" si="4"/>
        <v>0.18181818181818182</v>
      </c>
      <c r="Z35" s="75"/>
      <c r="AA35" s="76"/>
      <c r="AB35" s="77"/>
    </row>
    <row r="36" spans="2:28" s="9" customFormat="1" ht="12.75">
      <c r="B36" s="9" t="s">
        <v>20</v>
      </c>
      <c r="C36" s="9">
        <v>1559</v>
      </c>
      <c r="F36" s="32"/>
      <c r="G36" s="32"/>
      <c r="H36" s="70">
        <f>SUM(H4:H35)</f>
        <v>60792</v>
      </c>
      <c r="I36" s="55">
        <f>SUM(I4:I35)</f>
        <v>3790</v>
      </c>
      <c r="J36" s="69"/>
      <c r="K36" s="69"/>
      <c r="L36" s="71">
        <f>SUM(L4:L35)</f>
        <v>2416821.91</v>
      </c>
      <c r="M36" s="45"/>
      <c r="N36" s="96"/>
      <c r="O36" s="96"/>
      <c r="P36" s="36">
        <f>SUM(P4:P35)</f>
        <v>15742</v>
      </c>
      <c r="Q36" s="13"/>
      <c r="R36" s="38">
        <f>SUM(R4:R35)</f>
        <v>4187</v>
      </c>
      <c r="S36" s="13"/>
      <c r="T36" s="38">
        <f>SUM(T4:T35)</f>
        <v>3302</v>
      </c>
      <c r="U36" s="13"/>
      <c r="V36" s="38"/>
      <c r="W36" s="38"/>
      <c r="X36" s="12"/>
      <c r="Y36" s="30"/>
      <c r="Z36" s="43"/>
      <c r="AA36" s="78"/>
      <c r="AB36" s="43"/>
    </row>
    <row r="37" spans="2:28" s="9" customFormat="1" ht="12.75">
      <c r="B37" s="9" t="s">
        <v>21</v>
      </c>
      <c r="C37" s="9">
        <v>1183</v>
      </c>
      <c r="G37" s="10"/>
      <c r="H37" s="44"/>
      <c r="I37" s="44"/>
      <c r="L37" s="71"/>
      <c r="M37" s="45"/>
      <c r="N37" s="22"/>
      <c r="O37" s="22"/>
      <c r="P37" s="38"/>
      <c r="Q37" s="13"/>
      <c r="R37" s="38"/>
      <c r="S37" s="13"/>
      <c r="T37" s="38"/>
      <c r="U37" s="13"/>
      <c r="V37" s="43"/>
      <c r="W37" s="43"/>
      <c r="Y37" s="13"/>
      <c r="Z37" s="43"/>
      <c r="AA37" s="79"/>
      <c r="AB37" s="43"/>
    </row>
    <row r="38" spans="2:28" s="9" customFormat="1" ht="12.75">
      <c r="B38" s="9" t="s">
        <v>22</v>
      </c>
      <c r="C38" s="9">
        <v>883</v>
      </c>
      <c r="G38" s="10"/>
      <c r="H38" s="44"/>
      <c r="I38" s="44"/>
      <c r="L38" s="45"/>
      <c r="M38" s="45"/>
      <c r="N38" s="22"/>
      <c r="O38" s="22"/>
      <c r="P38" s="38"/>
      <c r="Q38" s="13"/>
      <c r="R38" s="38"/>
      <c r="S38" s="13"/>
      <c r="T38" s="38"/>
      <c r="U38" s="13"/>
      <c r="V38" s="43"/>
      <c r="W38" s="43"/>
      <c r="Y38" s="13"/>
      <c r="Z38" s="43"/>
      <c r="AA38" s="79"/>
      <c r="AB38" s="43"/>
    </row>
    <row r="39" spans="2:28" s="9" customFormat="1" ht="12.75">
      <c r="B39" s="9" t="s">
        <v>23</v>
      </c>
      <c r="C39" s="9">
        <v>1100</v>
      </c>
      <c r="G39" s="10"/>
      <c r="H39" s="44"/>
      <c r="I39" s="44"/>
      <c r="L39" s="45"/>
      <c r="M39" s="45"/>
      <c r="N39" s="22"/>
      <c r="O39" s="22"/>
      <c r="P39" s="38"/>
      <c r="Q39" s="13"/>
      <c r="R39" s="38"/>
      <c r="S39" s="13"/>
      <c r="T39" s="38"/>
      <c r="U39" s="13"/>
      <c r="V39" s="43"/>
      <c r="W39" s="43"/>
      <c r="Y39" s="13"/>
      <c r="Z39" s="43"/>
      <c r="AA39" s="79"/>
      <c r="AB39" s="43"/>
    </row>
    <row r="40" spans="2:28" s="9" customFormat="1" ht="12.75">
      <c r="B40" s="9" t="s">
        <v>24</v>
      </c>
      <c r="C40" s="9">
        <v>1713</v>
      </c>
      <c r="G40" s="10"/>
      <c r="H40" s="44"/>
      <c r="I40" s="44"/>
      <c r="L40" s="45"/>
      <c r="M40" s="45"/>
      <c r="N40" s="22"/>
      <c r="O40" s="22"/>
      <c r="P40" s="38"/>
      <c r="Q40" s="13"/>
      <c r="R40" s="38"/>
      <c r="S40" s="13"/>
      <c r="T40" s="38"/>
      <c r="U40" s="13"/>
      <c r="V40" s="43"/>
      <c r="W40" s="43"/>
      <c r="Y40" s="13"/>
      <c r="Z40" s="43"/>
      <c r="AA40" s="79"/>
      <c r="AB40" s="43"/>
    </row>
    <row r="41" spans="2:28" s="9" customFormat="1" ht="12.75">
      <c r="B41" s="9" t="s">
        <v>25</v>
      </c>
      <c r="C41" s="9">
        <v>1414</v>
      </c>
      <c r="G41" s="10"/>
      <c r="H41" s="44"/>
      <c r="I41" s="44"/>
      <c r="L41" s="45"/>
      <c r="M41" s="45"/>
      <c r="N41" s="22"/>
      <c r="O41" s="22"/>
      <c r="P41" s="38"/>
      <c r="Q41" s="13"/>
      <c r="R41" s="38"/>
      <c r="S41" s="13"/>
      <c r="T41" s="38"/>
      <c r="U41" s="13"/>
      <c r="V41" s="43"/>
      <c r="W41" s="43"/>
      <c r="Y41" s="13"/>
      <c r="Z41" s="43"/>
      <c r="AA41" s="79"/>
      <c r="AB41" s="80"/>
    </row>
    <row r="42" spans="2:28" s="9" customFormat="1" ht="12.75">
      <c r="B42" s="9" t="s">
        <v>26</v>
      </c>
      <c r="C42" s="9">
        <v>1317</v>
      </c>
      <c r="G42" s="10"/>
      <c r="H42" s="44"/>
      <c r="I42" s="44"/>
      <c r="L42" s="45"/>
      <c r="M42" s="45"/>
      <c r="N42" s="22"/>
      <c r="O42" s="22"/>
      <c r="P42" s="38"/>
      <c r="Q42" s="13"/>
      <c r="R42" s="38"/>
      <c r="S42" s="13"/>
      <c r="T42" s="38"/>
      <c r="U42" s="13"/>
      <c r="V42" s="43"/>
      <c r="W42" s="43"/>
      <c r="Y42" s="13"/>
      <c r="Z42" s="43"/>
      <c r="AA42" s="79"/>
      <c r="AB42" s="80"/>
    </row>
    <row r="43" spans="2:28" s="9" customFormat="1" ht="12.75">
      <c r="B43" s="9" t="s">
        <v>27</v>
      </c>
      <c r="C43" s="9">
        <v>945</v>
      </c>
      <c r="G43" s="10"/>
      <c r="H43" s="44"/>
      <c r="I43" s="44"/>
      <c r="L43" s="45"/>
      <c r="M43" s="45"/>
      <c r="N43" s="22"/>
      <c r="O43" s="22"/>
      <c r="P43" s="38"/>
      <c r="Q43" s="13"/>
      <c r="R43" s="38"/>
      <c r="S43" s="13"/>
      <c r="T43" s="38"/>
      <c r="U43" s="13"/>
      <c r="V43" s="43"/>
      <c r="W43" s="43"/>
      <c r="Y43" s="13"/>
      <c r="Z43" s="43"/>
      <c r="AA43" s="79"/>
      <c r="AB43" s="80"/>
    </row>
    <row r="44" spans="2:28" s="9" customFormat="1" ht="12.75">
      <c r="B44" s="9" t="s">
        <v>28</v>
      </c>
      <c r="C44" s="9">
        <v>1145</v>
      </c>
      <c r="G44" s="10"/>
      <c r="H44" s="44"/>
      <c r="I44" s="44"/>
      <c r="L44" s="45"/>
      <c r="M44" s="45"/>
      <c r="N44" s="22"/>
      <c r="O44" s="22"/>
      <c r="P44" s="38"/>
      <c r="Q44" s="13"/>
      <c r="R44" s="38"/>
      <c r="S44" s="13"/>
      <c r="T44" s="38"/>
      <c r="U44" s="13"/>
      <c r="V44" s="43"/>
      <c r="W44" s="43"/>
      <c r="Y44" s="13"/>
      <c r="Z44" s="43"/>
      <c r="AA44" s="79"/>
      <c r="AB44" s="80"/>
    </row>
    <row r="45" spans="2:28" s="9" customFormat="1" ht="12.75">
      <c r="B45" s="9" t="s">
        <v>29</v>
      </c>
      <c r="C45" s="9">
        <v>641</v>
      </c>
      <c r="G45" s="10"/>
      <c r="H45" s="44"/>
      <c r="I45" s="44"/>
      <c r="L45" s="45"/>
      <c r="M45" s="45"/>
      <c r="N45" s="22"/>
      <c r="O45" s="22"/>
      <c r="P45" s="38"/>
      <c r="Q45" s="13"/>
      <c r="R45" s="38"/>
      <c r="S45" s="13"/>
      <c r="T45" s="38"/>
      <c r="U45" s="13"/>
      <c r="V45" s="43"/>
      <c r="W45" s="43"/>
      <c r="Y45" s="13"/>
      <c r="Z45" s="43"/>
      <c r="AA45" s="79"/>
      <c r="AB45" s="80"/>
    </row>
    <row r="46" spans="2:28" s="9" customFormat="1" ht="12.75">
      <c r="B46" s="9" t="s">
        <v>30</v>
      </c>
      <c r="C46" s="9">
        <v>887</v>
      </c>
      <c r="G46" s="10"/>
      <c r="H46" s="44"/>
      <c r="I46" s="44"/>
      <c r="L46" s="45"/>
      <c r="M46" s="45"/>
      <c r="N46" s="22"/>
      <c r="O46" s="22"/>
      <c r="P46" s="38"/>
      <c r="Q46" s="13"/>
      <c r="R46" s="38"/>
      <c r="S46" s="13"/>
      <c r="T46" s="38"/>
      <c r="U46" s="13"/>
      <c r="V46" s="43"/>
      <c r="W46" s="43"/>
      <c r="Y46" s="13"/>
      <c r="Z46" s="43"/>
      <c r="AA46" s="79"/>
      <c r="AB46" s="80"/>
    </row>
    <row r="47" spans="2:28" s="9" customFormat="1" ht="12.75">
      <c r="B47" s="9" t="s">
        <v>31</v>
      </c>
      <c r="C47" s="9">
        <v>1067</v>
      </c>
      <c r="G47" s="10"/>
      <c r="H47" s="44"/>
      <c r="I47" s="44"/>
      <c r="L47" s="45"/>
      <c r="M47" s="45"/>
      <c r="N47" s="22"/>
      <c r="O47" s="22"/>
      <c r="P47" s="38"/>
      <c r="Q47" s="13"/>
      <c r="R47" s="38"/>
      <c r="S47" s="13"/>
      <c r="T47" s="38"/>
      <c r="U47" s="13"/>
      <c r="V47" s="43"/>
      <c r="W47" s="43"/>
      <c r="Y47" s="13"/>
      <c r="Z47" s="43"/>
      <c r="AA47" s="79"/>
      <c r="AB47" s="80"/>
    </row>
    <row r="48" spans="2:28" s="9" customFormat="1" ht="12.75">
      <c r="B48" s="9" t="s">
        <v>32</v>
      </c>
      <c r="C48" s="9">
        <v>446</v>
      </c>
      <c r="G48" s="10"/>
      <c r="H48" s="44"/>
      <c r="I48" s="44"/>
      <c r="L48" s="45"/>
      <c r="M48" s="45"/>
      <c r="N48" s="22"/>
      <c r="O48" s="22"/>
      <c r="P48" s="38"/>
      <c r="Q48" s="13"/>
      <c r="R48" s="38"/>
      <c r="S48" s="13"/>
      <c r="T48" s="38"/>
      <c r="U48" s="13"/>
      <c r="V48" s="43"/>
      <c r="W48" s="43"/>
      <c r="Y48" s="13"/>
      <c r="Z48" s="43"/>
      <c r="AA48" s="79"/>
      <c r="AB48" s="80"/>
    </row>
    <row r="49" spans="2:28" s="9" customFormat="1" ht="12.75">
      <c r="B49" s="9" t="s">
        <v>33</v>
      </c>
      <c r="C49" s="9">
        <v>734</v>
      </c>
      <c r="G49" s="10"/>
      <c r="H49" s="44"/>
      <c r="I49" s="44"/>
      <c r="L49" s="45"/>
      <c r="M49" s="45"/>
      <c r="N49" s="22"/>
      <c r="O49" s="22"/>
      <c r="P49" s="38"/>
      <c r="Q49" s="13"/>
      <c r="R49" s="38"/>
      <c r="S49" s="13"/>
      <c r="T49" s="38"/>
      <c r="U49" s="13"/>
      <c r="V49" s="43"/>
      <c r="W49" s="43"/>
      <c r="Y49" s="13"/>
      <c r="Z49" s="43"/>
      <c r="AA49" s="79"/>
      <c r="AB49" s="80"/>
    </row>
    <row r="50" spans="2:28" s="9" customFormat="1" ht="12.75">
      <c r="B50" s="9" t="s">
        <v>34</v>
      </c>
      <c r="C50" s="9">
        <v>1159</v>
      </c>
      <c r="G50" s="10"/>
      <c r="H50" s="44"/>
      <c r="I50" s="44"/>
      <c r="L50" s="45"/>
      <c r="M50" s="45"/>
      <c r="N50" s="22"/>
      <c r="O50" s="22"/>
      <c r="P50" s="38"/>
      <c r="Q50" s="13"/>
      <c r="R50" s="38"/>
      <c r="S50" s="13"/>
      <c r="T50" s="38"/>
      <c r="U50" s="13"/>
      <c r="V50" s="43"/>
      <c r="W50" s="43"/>
      <c r="Y50" s="13"/>
      <c r="Z50" s="43"/>
      <c r="AA50" s="79"/>
      <c r="AB50" s="80"/>
    </row>
    <row r="51" spans="2:28" s="9" customFormat="1" ht="12.75">
      <c r="B51" s="9" t="s">
        <v>35</v>
      </c>
      <c r="C51" s="9">
        <v>1422</v>
      </c>
      <c r="G51" s="10"/>
      <c r="H51" s="44"/>
      <c r="I51" s="44"/>
      <c r="L51" s="45"/>
      <c r="M51" s="45"/>
      <c r="N51" s="22"/>
      <c r="O51" s="22"/>
      <c r="P51" s="38"/>
      <c r="Q51" s="13"/>
      <c r="R51" s="38"/>
      <c r="S51" s="13"/>
      <c r="T51" s="38"/>
      <c r="U51" s="13"/>
      <c r="V51" s="43"/>
      <c r="W51" s="43"/>
      <c r="Y51" s="13"/>
      <c r="Z51" s="43"/>
      <c r="AA51" s="79"/>
      <c r="AB51" s="80"/>
    </row>
    <row r="52" spans="2:28" s="9" customFormat="1" ht="12.75">
      <c r="B52" s="9" t="s">
        <v>36</v>
      </c>
      <c r="C52" s="9">
        <v>1285</v>
      </c>
      <c r="G52" s="10"/>
      <c r="H52" s="44"/>
      <c r="I52" s="44"/>
      <c r="L52" s="45"/>
      <c r="M52" s="45"/>
      <c r="N52" s="22"/>
      <c r="O52" s="22"/>
      <c r="P52" s="38"/>
      <c r="Q52" s="13"/>
      <c r="R52" s="38"/>
      <c r="S52" s="13"/>
      <c r="T52" s="38"/>
      <c r="U52" s="13"/>
      <c r="V52" s="43"/>
      <c r="W52" s="43"/>
      <c r="Y52" s="13"/>
      <c r="Z52" s="43"/>
      <c r="AA52" s="79"/>
      <c r="AB52" s="80"/>
    </row>
    <row r="53" spans="2:28" s="9" customFormat="1" ht="12.75">
      <c r="B53" s="9" t="s">
        <v>37</v>
      </c>
      <c r="C53" s="9">
        <v>1491</v>
      </c>
      <c r="G53" s="10"/>
      <c r="H53" s="44"/>
      <c r="I53" s="44"/>
      <c r="L53" s="45"/>
      <c r="M53" s="45"/>
      <c r="N53" s="22"/>
      <c r="O53" s="22"/>
      <c r="P53" s="38"/>
      <c r="Q53" s="13"/>
      <c r="R53" s="38"/>
      <c r="S53" s="13"/>
      <c r="T53" s="38"/>
      <c r="U53" s="13"/>
      <c r="V53" s="43"/>
      <c r="W53" s="43"/>
      <c r="Y53" s="13"/>
      <c r="Z53" s="43"/>
      <c r="AA53" s="79"/>
      <c r="AB53" s="80"/>
    </row>
    <row r="54" spans="2:28" s="9" customFormat="1" ht="12.75">
      <c r="B54" s="9" t="s">
        <v>38</v>
      </c>
      <c r="C54" s="9">
        <v>350</v>
      </c>
      <c r="G54" s="10"/>
      <c r="H54" s="44"/>
      <c r="I54" s="44"/>
      <c r="L54" s="45"/>
      <c r="M54" s="45"/>
      <c r="N54" s="22"/>
      <c r="O54" s="22"/>
      <c r="P54" s="38"/>
      <c r="Q54" s="13"/>
      <c r="R54" s="38"/>
      <c r="S54" s="13"/>
      <c r="T54" s="38"/>
      <c r="U54" s="13"/>
      <c r="V54" s="43"/>
      <c r="W54" s="43"/>
      <c r="Y54" s="13"/>
      <c r="Z54" s="43"/>
      <c r="AA54" s="79"/>
      <c r="AB54" s="80"/>
    </row>
    <row r="55" spans="2:28" s="9" customFormat="1" ht="12.75">
      <c r="B55" s="9" t="s">
        <v>39</v>
      </c>
      <c r="C55" s="9">
        <v>1150</v>
      </c>
      <c r="G55" s="10"/>
      <c r="H55" s="44"/>
      <c r="I55" s="44"/>
      <c r="L55" s="45"/>
      <c r="M55" s="45"/>
      <c r="N55" s="22"/>
      <c r="O55" s="22"/>
      <c r="P55" s="38"/>
      <c r="Q55" s="13"/>
      <c r="R55" s="38"/>
      <c r="S55" s="13"/>
      <c r="T55" s="38"/>
      <c r="U55" s="13"/>
      <c r="V55" s="43"/>
      <c r="W55" s="43"/>
      <c r="Y55" s="13"/>
      <c r="Z55" s="43"/>
      <c r="AA55" s="79"/>
      <c r="AB55" s="80"/>
    </row>
    <row r="56" spans="2:28" s="9" customFormat="1" ht="12.75">
      <c r="B56" s="9" t="s">
        <v>40</v>
      </c>
      <c r="C56" s="9">
        <v>894</v>
      </c>
      <c r="G56" s="10"/>
      <c r="H56" s="44"/>
      <c r="I56" s="44"/>
      <c r="L56" s="45"/>
      <c r="M56" s="45"/>
      <c r="N56" s="22"/>
      <c r="O56" s="22"/>
      <c r="P56" s="38"/>
      <c r="Q56" s="13"/>
      <c r="R56" s="38"/>
      <c r="S56" s="13"/>
      <c r="T56" s="38"/>
      <c r="U56" s="13"/>
      <c r="V56" s="43"/>
      <c r="W56" s="43"/>
      <c r="Y56" s="13"/>
      <c r="Z56" s="43"/>
      <c r="AA56" s="79"/>
      <c r="AB56" s="80"/>
    </row>
    <row r="57" spans="2:28" s="9" customFormat="1" ht="12.75">
      <c r="B57" s="9" t="s">
        <v>41</v>
      </c>
      <c r="C57" s="9">
        <v>2076</v>
      </c>
      <c r="G57" s="10"/>
      <c r="H57" s="44"/>
      <c r="I57" s="44"/>
      <c r="L57" s="45"/>
      <c r="M57" s="45"/>
      <c r="N57" s="22"/>
      <c r="O57" s="22"/>
      <c r="P57" s="38"/>
      <c r="Q57" s="13"/>
      <c r="R57" s="38"/>
      <c r="S57" s="13"/>
      <c r="T57" s="38"/>
      <c r="U57" s="13"/>
      <c r="V57" s="43"/>
      <c r="W57" s="43"/>
      <c r="Y57" s="13"/>
      <c r="Z57" s="43"/>
      <c r="AA57" s="79"/>
      <c r="AB57" s="80"/>
    </row>
    <row r="58" spans="2:28" s="9" customFormat="1" ht="12.75">
      <c r="B58" s="9" t="s">
        <v>42</v>
      </c>
      <c r="C58" s="9">
        <v>1267</v>
      </c>
      <c r="G58" s="10"/>
      <c r="H58" s="44"/>
      <c r="I58" s="44"/>
      <c r="L58" s="45"/>
      <c r="M58" s="45"/>
      <c r="N58" s="22"/>
      <c r="O58" s="22"/>
      <c r="P58" s="38"/>
      <c r="Q58" s="13"/>
      <c r="R58" s="38"/>
      <c r="S58" s="13"/>
      <c r="T58" s="38"/>
      <c r="U58" s="13"/>
      <c r="V58" s="43"/>
      <c r="W58" s="43"/>
      <c r="Y58" s="13"/>
      <c r="Z58" s="43"/>
      <c r="AA58" s="79"/>
      <c r="AB58" s="80"/>
    </row>
    <row r="59" spans="2:28" s="9" customFormat="1" ht="12.75">
      <c r="B59" s="9" t="s">
        <v>43</v>
      </c>
      <c r="C59" s="9">
        <v>1133</v>
      </c>
      <c r="G59" s="10"/>
      <c r="H59" s="44"/>
      <c r="I59" s="44"/>
      <c r="L59" s="45"/>
      <c r="M59" s="45"/>
      <c r="N59" s="22"/>
      <c r="O59" s="22"/>
      <c r="P59" s="38"/>
      <c r="Q59" s="13"/>
      <c r="R59" s="38"/>
      <c r="S59" s="13"/>
      <c r="T59" s="38"/>
      <c r="U59" s="13"/>
      <c r="V59" s="43"/>
      <c r="W59" s="43"/>
      <c r="Y59" s="13"/>
      <c r="Z59" s="43"/>
      <c r="AA59" s="79"/>
      <c r="AB59" s="80"/>
    </row>
    <row r="60" spans="2:28" s="9" customFormat="1" ht="12.75">
      <c r="B60" s="9" t="s">
        <v>44</v>
      </c>
      <c r="C60" s="9">
        <v>1501</v>
      </c>
      <c r="G60" s="10"/>
      <c r="H60" s="44"/>
      <c r="I60" s="44"/>
      <c r="L60" s="45"/>
      <c r="M60" s="45"/>
      <c r="N60" s="22"/>
      <c r="O60" s="22"/>
      <c r="P60" s="38"/>
      <c r="Q60" s="13"/>
      <c r="R60" s="38"/>
      <c r="S60" s="13"/>
      <c r="T60" s="38"/>
      <c r="U60" s="13"/>
      <c r="V60" s="43"/>
      <c r="W60" s="43"/>
      <c r="Y60" s="13"/>
      <c r="Z60" s="43"/>
      <c r="AA60" s="79"/>
      <c r="AB60" s="80"/>
    </row>
    <row r="61" spans="2:28" s="9" customFormat="1" ht="12.75">
      <c r="B61" s="9" t="s">
        <v>45</v>
      </c>
      <c r="C61" s="9">
        <v>1329</v>
      </c>
      <c r="G61" s="10"/>
      <c r="H61" s="44"/>
      <c r="I61" s="44"/>
      <c r="L61" s="45"/>
      <c r="M61" s="45"/>
      <c r="N61" s="22"/>
      <c r="O61" s="22"/>
      <c r="P61" s="38"/>
      <c r="Q61" s="13"/>
      <c r="R61" s="38"/>
      <c r="S61" s="13"/>
      <c r="T61" s="38"/>
      <c r="U61" s="13"/>
      <c r="V61" s="43"/>
      <c r="W61" s="43"/>
      <c r="Y61" s="13"/>
      <c r="Z61" s="43"/>
      <c r="AA61" s="79"/>
      <c r="AB61" s="80"/>
    </row>
    <row r="62" spans="2:28" s="9" customFormat="1" ht="12.75">
      <c r="B62" s="9" t="s">
        <v>46</v>
      </c>
      <c r="C62" s="9">
        <v>979</v>
      </c>
      <c r="G62" s="10"/>
      <c r="H62" s="44"/>
      <c r="I62" s="44"/>
      <c r="L62" s="45"/>
      <c r="M62" s="45"/>
      <c r="N62" s="22"/>
      <c r="O62" s="22"/>
      <c r="P62" s="38"/>
      <c r="Q62" s="13"/>
      <c r="R62" s="38"/>
      <c r="S62" s="13"/>
      <c r="T62" s="38"/>
      <c r="U62" s="13"/>
      <c r="V62" s="43"/>
      <c r="W62" s="43"/>
      <c r="Y62" s="13"/>
      <c r="Z62" s="43"/>
      <c r="AA62" s="79"/>
      <c r="AB62" s="80"/>
    </row>
    <row r="63" spans="2:28" s="9" customFormat="1" ht="12.75">
      <c r="B63" s="9" t="s">
        <v>47</v>
      </c>
      <c r="C63" s="9">
        <v>810</v>
      </c>
      <c r="G63" s="10"/>
      <c r="H63" s="44"/>
      <c r="I63" s="44"/>
      <c r="L63" s="45"/>
      <c r="M63" s="45"/>
      <c r="N63" s="22"/>
      <c r="O63" s="22"/>
      <c r="P63" s="38"/>
      <c r="Q63" s="13"/>
      <c r="R63" s="38"/>
      <c r="S63" s="13"/>
      <c r="T63" s="38"/>
      <c r="U63" s="13"/>
      <c r="V63" s="43"/>
      <c r="W63" s="43"/>
      <c r="Y63" s="13"/>
      <c r="Z63" s="43"/>
      <c r="AA63" s="79"/>
      <c r="AB63" s="80"/>
    </row>
    <row r="64" spans="2:28" s="9" customFormat="1" ht="12.75">
      <c r="B64" s="9" t="s">
        <v>48</v>
      </c>
      <c r="C64" s="9">
        <v>1636</v>
      </c>
      <c r="G64" s="10"/>
      <c r="H64" s="44"/>
      <c r="I64" s="44"/>
      <c r="L64" s="45"/>
      <c r="M64" s="45"/>
      <c r="N64" s="22"/>
      <c r="O64" s="22"/>
      <c r="P64" s="38"/>
      <c r="Q64" s="13"/>
      <c r="R64" s="38"/>
      <c r="S64" s="13"/>
      <c r="T64" s="38"/>
      <c r="U64" s="13"/>
      <c r="V64" s="43"/>
      <c r="W64" s="43"/>
      <c r="Y64" s="13"/>
      <c r="Z64" s="43"/>
      <c r="AA64" s="79"/>
      <c r="AB64" s="80"/>
    </row>
    <row r="65" spans="7:28" s="9" customFormat="1" ht="12.75">
      <c r="G65" s="10"/>
      <c r="H65" s="44"/>
      <c r="I65" s="44"/>
      <c r="L65" s="45"/>
      <c r="M65" s="45"/>
      <c r="N65" s="22"/>
      <c r="O65" s="22"/>
      <c r="P65" s="38"/>
      <c r="Q65" s="13"/>
      <c r="R65" s="38"/>
      <c r="S65" s="13"/>
      <c r="T65" s="38"/>
      <c r="U65" s="13"/>
      <c r="V65" s="43"/>
      <c r="W65" s="43"/>
      <c r="Y65" s="13"/>
      <c r="Z65" s="43"/>
      <c r="AA65" s="79"/>
      <c r="AB65" s="80"/>
    </row>
    <row r="66" spans="7:28" s="9" customFormat="1" ht="12.75">
      <c r="G66" s="10"/>
      <c r="H66" s="44"/>
      <c r="I66" s="44"/>
      <c r="L66" s="45"/>
      <c r="M66" s="45"/>
      <c r="N66" s="22"/>
      <c r="O66" s="22"/>
      <c r="P66" s="38"/>
      <c r="Q66" s="13"/>
      <c r="R66" s="38"/>
      <c r="S66" s="13"/>
      <c r="T66" s="38"/>
      <c r="U66" s="13"/>
      <c r="V66" s="43"/>
      <c r="W66" s="43"/>
      <c r="Y66" s="13"/>
      <c r="Z66" s="43"/>
      <c r="AA66" s="79"/>
      <c r="AB66" s="80"/>
    </row>
    <row r="67" spans="7:28" s="9" customFormat="1" ht="12.75">
      <c r="G67" s="10"/>
      <c r="H67" s="44"/>
      <c r="I67" s="44"/>
      <c r="L67" s="45"/>
      <c r="M67" s="45"/>
      <c r="N67" s="22"/>
      <c r="O67" s="22"/>
      <c r="P67" s="38"/>
      <c r="Q67" s="13"/>
      <c r="R67" s="38"/>
      <c r="S67" s="13"/>
      <c r="T67" s="38"/>
      <c r="U67" s="13"/>
      <c r="V67" s="43"/>
      <c r="W67" s="43"/>
      <c r="Y67" s="13"/>
      <c r="Z67" s="43"/>
      <c r="AA67" s="79"/>
      <c r="AB67" s="80"/>
    </row>
    <row r="68" spans="7:28" s="9" customFormat="1" ht="12.75">
      <c r="G68" s="10"/>
      <c r="H68" s="44"/>
      <c r="I68" s="44"/>
      <c r="L68" s="45"/>
      <c r="M68" s="45"/>
      <c r="N68" s="22"/>
      <c r="O68" s="22"/>
      <c r="P68" s="38"/>
      <c r="Q68" s="13"/>
      <c r="R68" s="38"/>
      <c r="S68" s="13"/>
      <c r="T68" s="38"/>
      <c r="U68" s="13"/>
      <c r="V68" s="43"/>
      <c r="W68" s="43"/>
      <c r="Y68" s="13"/>
      <c r="Z68" s="43"/>
      <c r="AA68" s="79"/>
      <c r="AB68" s="80"/>
    </row>
    <row r="69" spans="7:28" s="9" customFormat="1" ht="12.75">
      <c r="G69" s="10"/>
      <c r="H69" s="44"/>
      <c r="I69" s="44"/>
      <c r="L69" s="45"/>
      <c r="M69" s="45"/>
      <c r="N69" s="22"/>
      <c r="O69" s="22"/>
      <c r="P69" s="38"/>
      <c r="Q69" s="13"/>
      <c r="R69" s="38"/>
      <c r="S69" s="13"/>
      <c r="T69" s="38"/>
      <c r="U69" s="13"/>
      <c r="V69" s="43"/>
      <c r="W69" s="43"/>
      <c r="Y69" s="13"/>
      <c r="Z69" s="43"/>
      <c r="AA69" s="79"/>
      <c r="AB69" s="80"/>
    </row>
    <row r="70" spans="7:28" s="9" customFormat="1" ht="12.75">
      <c r="G70" s="10"/>
      <c r="H70" s="44"/>
      <c r="I70" s="44"/>
      <c r="L70" s="45"/>
      <c r="M70" s="45"/>
      <c r="N70" s="22"/>
      <c r="O70" s="22"/>
      <c r="P70" s="38"/>
      <c r="Q70" s="13"/>
      <c r="R70" s="38"/>
      <c r="S70" s="13"/>
      <c r="T70" s="38"/>
      <c r="U70" s="13"/>
      <c r="V70" s="43"/>
      <c r="W70" s="43"/>
      <c r="Y70" s="13"/>
      <c r="Z70" s="43"/>
      <c r="AA70" s="79"/>
      <c r="AB70" s="80"/>
    </row>
    <row r="71" spans="7:28" s="9" customFormat="1" ht="12.75">
      <c r="G71" s="10"/>
      <c r="H71" s="44"/>
      <c r="I71" s="44"/>
      <c r="L71" s="45"/>
      <c r="M71" s="45"/>
      <c r="N71" s="22"/>
      <c r="O71" s="22"/>
      <c r="P71" s="38"/>
      <c r="Q71" s="13"/>
      <c r="R71" s="38"/>
      <c r="S71" s="13"/>
      <c r="T71" s="38"/>
      <c r="U71" s="13"/>
      <c r="V71" s="43"/>
      <c r="W71" s="43"/>
      <c r="Y71" s="13"/>
      <c r="Z71" s="43"/>
      <c r="AA71" s="79"/>
      <c r="AB71" s="80"/>
    </row>
    <row r="72" spans="7:28" s="9" customFormat="1" ht="12.75">
      <c r="G72" s="10"/>
      <c r="H72" s="44"/>
      <c r="I72" s="44"/>
      <c r="L72" s="45"/>
      <c r="M72" s="45"/>
      <c r="N72" s="22"/>
      <c r="O72" s="22"/>
      <c r="P72" s="38"/>
      <c r="Q72" s="13"/>
      <c r="R72" s="38"/>
      <c r="S72" s="13"/>
      <c r="T72" s="38"/>
      <c r="U72" s="13"/>
      <c r="V72" s="43"/>
      <c r="W72" s="43"/>
      <c r="Y72" s="13"/>
      <c r="Z72" s="43"/>
      <c r="AA72" s="79"/>
      <c r="AB72" s="80"/>
    </row>
    <row r="73" spans="7:28" s="9" customFormat="1" ht="12.75">
      <c r="G73" s="10"/>
      <c r="H73" s="44"/>
      <c r="I73" s="44"/>
      <c r="L73" s="45"/>
      <c r="M73" s="45"/>
      <c r="N73" s="22"/>
      <c r="O73" s="22"/>
      <c r="P73" s="38"/>
      <c r="Q73" s="13"/>
      <c r="R73" s="38"/>
      <c r="S73" s="13"/>
      <c r="T73" s="38"/>
      <c r="U73" s="13"/>
      <c r="V73" s="43"/>
      <c r="W73" s="43"/>
      <c r="Y73" s="13"/>
      <c r="Z73" s="43"/>
      <c r="AA73" s="79"/>
      <c r="AB73" s="80"/>
    </row>
    <row r="74" spans="7:28" s="9" customFormat="1" ht="12.75">
      <c r="G74" s="10"/>
      <c r="H74" s="44"/>
      <c r="I74" s="44"/>
      <c r="L74" s="45"/>
      <c r="M74" s="45"/>
      <c r="N74" s="22"/>
      <c r="O74" s="22"/>
      <c r="P74" s="38"/>
      <c r="Q74" s="13"/>
      <c r="R74" s="38"/>
      <c r="S74" s="13"/>
      <c r="T74" s="38"/>
      <c r="U74" s="13"/>
      <c r="V74" s="43"/>
      <c r="W74" s="43"/>
      <c r="Y74" s="13"/>
      <c r="Z74" s="43"/>
      <c r="AA74" s="79"/>
      <c r="AB74" s="80"/>
    </row>
    <row r="75" spans="7:28" s="9" customFormat="1" ht="12.75">
      <c r="G75" s="10"/>
      <c r="H75" s="44"/>
      <c r="I75" s="44"/>
      <c r="L75" s="45"/>
      <c r="M75" s="45"/>
      <c r="N75" s="22"/>
      <c r="O75" s="22"/>
      <c r="P75" s="38"/>
      <c r="Q75" s="13"/>
      <c r="R75" s="38"/>
      <c r="S75" s="13"/>
      <c r="T75" s="38"/>
      <c r="U75" s="13"/>
      <c r="V75" s="43"/>
      <c r="W75" s="43"/>
      <c r="Y75" s="13"/>
      <c r="Z75" s="43"/>
      <c r="AA75" s="79"/>
      <c r="AB75" s="80"/>
    </row>
    <row r="76" spans="7:28" s="9" customFormat="1" ht="12.75">
      <c r="G76" s="10"/>
      <c r="H76" s="44"/>
      <c r="I76" s="44"/>
      <c r="L76" s="45"/>
      <c r="M76" s="45"/>
      <c r="N76" s="22"/>
      <c r="O76" s="22"/>
      <c r="P76" s="38"/>
      <c r="Q76" s="13"/>
      <c r="R76" s="38"/>
      <c r="S76" s="13"/>
      <c r="T76" s="38"/>
      <c r="U76" s="13"/>
      <c r="V76" s="43"/>
      <c r="W76" s="43"/>
      <c r="Y76" s="13"/>
      <c r="Z76" s="43"/>
      <c r="AA76" s="79"/>
      <c r="AB76" s="80"/>
    </row>
    <row r="77" spans="7:28" s="9" customFormat="1" ht="12.75">
      <c r="G77" s="10"/>
      <c r="H77" s="44"/>
      <c r="I77" s="44"/>
      <c r="L77" s="45"/>
      <c r="M77" s="45"/>
      <c r="N77" s="22"/>
      <c r="O77" s="22"/>
      <c r="P77" s="38"/>
      <c r="Q77" s="13"/>
      <c r="R77" s="38"/>
      <c r="S77" s="13"/>
      <c r="T77" s="38"/>
      <c r="U77" s="13"/>
      <c r="V77" s="43"/>
      <c r="W77" s="43"/>
      <c r="Y77" s="13"/>
      <c r="Z77" s="43"/>
      <c r="AA77" s="79"/>
      <c r="AB77" s="80"/>
    </row>
    <row r="78" spans="7:28" s="9" customFormat="1" ht="12.75">
      <c r="G78" s="10"/>
      <c r="H78" s="44"/>
      <c r="I78" s="44"/>
      <c r="L78" s="45"/>
      <c r="M78" s="45"/>
      <c r="N78" s="22"/>
      <c r="O78" s="22"/>
      <c r="P78" s="38"/>
      <c r="Q78" s="13"/>
      <c r="R78" s="38"/>
      <c r="S78" s="13"/>
      <c r="T78" s="38"/>
      <c r="U78" s="13"/>
      <c r="V78" s="43"/>
      <c r="W78" s="43"/>
      <c r="Y78" s="13"/>
      <c r="Z78" s="43"/>
      <c r="AA78" s="79"/>
      <c r="AB78" s="80"/>
    </row>
    <row r="79" spans="7:28" s="9" customFormat="1" ht="12.75">
      <c r="G79" s="10"/>
      <c r="H79" s="44"/>
      <c r="I79" s="44"/>
      <c r="L79" s="45"/>
      <c r="M79" s="45"/>
      <c r="N79" s="22"/>
      <c r="O79" s="22"/>
      <c r="P79" s="38"/>
      <c r="Q79" s="13"/>
      <c r="R79" s="38"/>
      <c r="S79" s="13"/>
      <c r="T79" s="38"/>
      <c r="U79" s="13"/>
      <c r="V79" s="43"/>
      <c r="W79" s="43"/>
      <c r="Y79" s="13"/>
      <c r="Z79" s="43"/>
      <c r="AA79" s="79"/>
      <c r="AB79" s="80"/>
    </row>
    <row r="80" spans="7:28" s="9" customFormat="1" ht="12.75">
      <c r="G80" s="10"/>
      <c r="H80" s="44"/>
      <c r="I80" s="44"/>
      <c r="L80" s="45"/>
      <c r="M80" s="45"/>
      <c r="N80" s="22"/>
      <c r="O80" s="22"/>
      <c r="P80" s="38"/>
      <c r="Q80" s="13"/>
      <c r="R80" s="38"/>
      <c r="S80" s="13"/>
      <c r="T80" s="38"/>
      <c r="U80" s="13"/>
      <c r="V80" s="43"/>
      <c r="W80" s="43"/>
      <c r="Y80" s="13"/>
      <c r="Z80" s="43"/>
      <c r="AA80" s="79"/>
      <c r="AB80" s="80"/>
    </row>
    <row r="81" spans="7:28" s="9" customFormat="1" ht="12.75">
      <c r="G81" s="10"/>
      <c r="H81" s="44"/>
      <c r="I81" s="44"/>
      <c r="L81" s="45"/>
      <c r="M81" s="45"/>
      <c r="N81" s="22"/>
      <c r="O81" s="22"/>
      <c r="P81" s="38"/>
      <c r="Q81" s="13"/>
      <c r="R81" s="38"/>
      <c r="S81" s="13"/>
      <c r="T81" s="38"/>
      <c r="U81" s="13"/>
      <c r="V81" s="43"/>
      <c r="W81" s="43"/>
      <c r="Y81" s="13"/>
      <c r="Z81" s="43"/>
      <c r="AA81" s="79"/>
      <c r="AB81" s="80"/>
    </row>
    <row r="82" spans="7:28" s="9" customFormat="1" ht="12.75">
      <c r="G82" s="10"/>
      <c r="H82" s="44"/>
      <c r="I82" s="44"/>
      <c r="L82" s="45"/>
      <c r="M82" s="45"/>
      <c r="N82" s="22"/>
      <c r="O82" s="22"/>
      <c r="P82" s="38"/>
      <c r="Q82" s="13"/>
      <c r="R82" s="38"/>
      <c r="S82" s="13"/>
      <c r="T82" s="38"/>
      <c r="U82" s="13"/>
      <c r="V82" s="43"/>
      <c r="W82" s="43"/>
      <c r="Y82" s="13"/>
      <c r="Z82" s="43"/>
      <c r="AA82" s="79"/>
      <c r="AB82" s="80"/>
    </row>
    <row r="83" spans="7:28" s="9" customFormat="1" ht="12.75">
      <c r="G83" s="10"/>
      <c r="H83" s="44"/>
      <c r="I83" s="44"/>
      <c r="L83" s="45"/>
      <c r="M83" s="45"/>
      <c r="N83" s="22"/>
      <c r="O83" s="22"/>
      <c r="P83" s="38"/>
      <c r="Q83" s="13"/>
      <c r="R83" s="38"/>
      <c r="S83" s="13"/>
      <c r="T83" s="38"/>
      <c r="U83" s="13"/>
      <c r="V83" s="43"/>
      <c r="W83" s="43"/>
      <c r="Y83" s="13"/>
      <c r="Z83" s="43"/>
      <c r="AA83" s="79"/>
      <c r="AB83" s="80"/>
    </row>
    <row r="84" spans="7:28" s="9" customFormat="1" ht="12.75">
      <c r="G84" s="10"/>
      <c r="H84" s="44"/>
      <c r="I84" s="44"/>
      <c r="L84" s="45"/>
      <c r="M84" s="45"/>
      <c r="N84" s="22"/>
      <c r="O84" s="22"/>
      <c r="P84" s="38"/>
      <c r="Q84" s="13"/>
      <c r="R84" s="38"/>
      <c r="S84" s="13"/>
      <c r="T84" s="38"/>
      <c r="U84" s="13"/>
      <c r="V84" s="43"/>
      <c r="W84" s="43"/>
      <c r="Y84" s="13"/>
      <c r="Z84" s="43"/>
      <c r="AA84" s="79"/>
      <c r="AB84" s="80"/>
    </row>
    <row r="85" spans="7:28" s="9" customFormat="1" ht="12.75">
      <c r="G85" s="10"/>
      <c r="H85" s="44"/>
      <c r="I85" s="44"/>
      <c r="L85" s="45"/>
      <c r="M85" s="45"/>
      <c r="N85" s="22"/>
      <c r="O85" s="22"/>
      <c r="P85" s="38"/>
      <c r="Q85" s="13"/>
      <c r="R85" s="38"/>
      <c r="S85" s="13"/>
      <c r="T85" s="38"/>
      <c r="U85" s="13"/>
      <c r="V85" s="43"/>
      <c r="W85" s="43"/>
      <c r="Y85" s="13"/>
      <c r="Z85" s="43"/>
      <c r="AA85" s="79"/>
      <c r="AB85" s="80"/>
    </row>
    <row r="86" spans="7:28" s="9" customFormat="1" ht="12.75">
      <c r="G86" s="10"/>
      <c r="H86" s="44"/>
      <c r="I86" s="44"/>
      <c r="L86" s="45"/>
      <c r="M86" s="45"/>
      <c r="N86" s="22"/>
      <c r="O86" s="22"/>
      <c r="P86" s="38"/>
      <c r="Q86" s="13"/>
      <c r="R86" s="38"/>
      <c r="S86" s="13"/>
      <c r="T86" s="38"/>
      <c r="U86" s="13"/>
      <c r="V86" s="43"/>
      <c r="W86" s="43"/>
      <c r="Y86" s="13"/>
      <c r="Z86" s="43"/>
      <c r="AA86" s="79"/>
      <c r="AB86" s="80"/>
    </row>
    <row r="87" spans="7:28" s="9" customFormat="1" ht="12.75">
      <c r="G87" s="10"/>
      <c r="H87" s="44"/>
      <c r="I87" s="44"/>
      <c r="L87" s="45"/>
      <c r="M87" s="45"/>
      <c r="N87" s="22"/>
      <c r="O87" s="22"/>
      <c r="P87" s="38"/>
      <c r="Q87" s="13"/>
      <c r="R87" s="38"/>
      <c r="S87" s="13"/>
      <c r="T87" s="38"/>
      <c r="U87" s="13"/>
      <c r="V87" s="43"/>
      <c r="W87" s="43"/>
      <c r="Y87" s="13"/>
      <c r="Z87" s="43"/>
      <c r="AA87" s="79"/>
      <c r="AB87" s="80"/>
    </row>
    <row r="88" spans="7:28" s="9" customFormat="1" ht="12.75">
      <c r="G88" s="10"/>
      <c r="H88" s="44"/>
      <c r="I88" s="44"/>
      <c r="L88" s="45"/>
      <c r="M88" s="45"/>
      <c r="N88" s="22"/>
      <c r="O88" s="22"/>
      <c r="P88" s="38"/>
      <c r="Q88" s="13"/>
      <c r="R88" s="38"/>
      <c r="S88" s="13"/>
      <c r="T88" s="38"/>
      <c r="U88" s="13"/>
      <c r="V88" s="43"/>
      <c r="W88" s="43"/>
      <c r="Y88" s="13"/>
      <c r="Z88" s="43"/>
      <c r="AA88" s="79"/>
      <c r="AB88" s="80"/>
    </row>
    <row r="89" spans="7:28" s="9" customFormat="1" ht="12.75">
      <c r="G89" s="10"/>
      <c r="H89" s="44"/>
      <c r="I89" s="44"/>
      <c r="L89" s="45"/>
      <c r="M89" s="45"/>
      <c r="N89" s="22"/>
      <c r="O89" s="22"/>
      <c r="P89" s="38"/>
      <c r="Q89" s="13"/>
      <c r="R89" s="38"/>
      <c r="S89" s="13"/>
      <c r="T89" s="38"/>
      <c r="U89" s="13"/>
      <c r="V89" s="43"/>
      <c r="W89" s="43"/>
      <c r="Y89" s="13"/>
      <c r="Z89" s="43"/>
      <c r="AA89" s="79"/>
      <c r="AB89" s="80"/>
    </row>
    <row r="90" spans="7:28" s="9" customFormat="1" ht="12.75">
      <c r="G90" s="10"/>
      <c r="H90" s="44"/>
      <c r="I90" s="44"/>
      <c r="L90" s="45"/>
      <c r="M90" s="45"/>
      <c r="N90" s="22"/>
      <c r="O90" s="22"/>
      <c r="P90" s="38"/>
      <c r="Q90" s="13"/>
      <c r="R90" s="38"/>
      <c r="S90" s="13"/>
      <c r="T90" s="38"/>
      <c r="U90" s="13"/>
      <c r="V90" s="43"/>
      <c r="W90" s="43"/>
      <c r="Y90" s="13"/>
      <c r="Z90" s="43"/>
      <c r="AA90" s="79"/>
      <c r="AB90" s="80"/>
    </row>
    <row r="91" spans="7:28" s="9" customFormat="1" ht="12.75">
      <c r="G91" s="10"/>
      <c r="H91" s="44"/>
      <c r="I91" s="44"/>
      <c r="L91" s="45"/>
      <c r="M91" s="45"/>
      <c r="N91" s="22"/>
      <c r="O91" s="22"/>
      <c r="P91" s="38"/>
      <c r="Q91" s="13"/>
      <c r="R91" s="38"/>
      <c r="S91" s="13"/>
      <c r="T91" s="38"/>
      <c r="U91" s="13"/>
      <c r="V91" s="43"/>
      <c r="W91" s="43"/>
      <c r="Y91" s="13"/>
      <c r="Z91" s="43"/>
      <c r="AA91" s="79"/>
      <c r="AB91" s="80"/>
    </row>
    <row r="92" spans="7:28" s="9" customFormat="1" ht="12.75">
      <c r="G92" s="10"/>
      <c r="H92" s="44"/>
      <c r="I92" s="44"/>
      <c r="L92" s="45"/>
      <c r="M92" s="45"/>
      <c r="N92" s="22"/>
      <c r="O92" s="22"/>
      <c r="P92" s="38"/>
      <c r="Q92" s="13"/>
      <c r="R92" s="38"/>
      <c r="S92" s="13"/>
      <c r="T92" s="38"/>
      <c r="U92" s="13"/>
      <c r="V92" s="43"/>
      <c r="W92" s="43"/>
      <c r="Y92" s="13"/>
      <c r="Z92" s="43"/>
      <c r="AA92" s="79"/>
      <c r="AB92" s="80"/>
    </row>
    <row r="93" spans="7:28" s="9" customFormat="1" ht="12.75">
      <c r="G93" s="10"/>
      <c r="H93" s="44"/>
      <c r="I93" s="44"/>
      <c r="L93" s="45"/>
      <c r="M93" s="45"/>
      <c r="N93" s="22"/>
      <c r="O93" s="22"/>
      <c r="P93" s="38"/>
      <c r="Q93" s="13"/>
      <c r="R93" s="38"/>
      <c r="S93" s="13"/>
      <c r="T93" s="38"/>
      <c r="U93" s="13"/>
      <c r="V93" s="43"/>
      <c r="W93" s="43"/>
      <c r="Y93" s="13"/>
      <c r="Z93" s="43"/>
      <c r="AA93" s="79"/>
      <c r="AB93" s="80"/>
    </row>
    <row r="94" spans="7:28" s="9" customFormat="1" ht="12.75">
      <c r="G94" s="10"/>
      <c r="H94" s="44"/>
      <c r="I94" s="44"/>
      <c r="L94" s="45"/>
      <c r="M94" s="45"/>
      <c r="N94" s="22"/>
      <c r="O94" s="22"/>
      <c r="P94" s="38"/>
      <c r="Q94" s="13"/>
      <c r="R94" s="38"/>
      <c r="S94" s="13"/>
      <c r="T94" s="38"/>
      <c r="U94" s="13"/>
      <c r="V94" s="43"/>
      <c r="W94" s="43"/>
      <c r="Y94" s="13"/>
      <c r="Z94" s="43"/>
      <c r="AA94" s="79"/>
      <c r="AB94" s="80"/>
    </row>
    <row r="95" spans="7:28" s="9" customFormat="1" ht="12.75">
      <c r="G95" s="10"/>
      <c r="H95" s="44"/>
      <c r="I95" s="44"/>
      <c r="L95" s="45"/>
      <c r="M95" s="45"/>
      <c r="N95" s="22"/>
      <c r="O95" s="22"/>
      <c r="P95" s="38"/>
      <c r="Q95" s="13"/>
      <c r="R95" s="38"/>
      <c r="S95" s="13"/>
      <c r="T95" s="38"/>
      <c r="U95" s="13"/>
      <c r="V95" s="43"/>
      <c r="W95" s="43"/>
      <c r="Y95" s="13"/>
      <c r="Z95" s="43"/>
      <c r="AA95" s="79"/>
      <c r="AB95" s="80"/>
    </row>
    <row r="96" spans="7:28" s="9" customFormat="1" ht="12.75">
      <c r="G96" s="10"/>
      <c r="H96" s="44"/>
      <c r="I96" s="44"/>
      <c r="L96" s="45"/>
      <c r="M96" s="45"/>
      <c r="N96" s="22"/>
      <c r="O96" s="22"/>
      <c r="P96" s="38"/>
      <c r="Q96" s="13"/>
      <c r="R96" s="38"/>
      <c r="S96" s="13"/>
      <c r="T96" s="38"/>
      <c r="U96" s="13"/>
      <c r="V96" s="43"/>
      <c r="W96" s="43"/>
      <c r="Y96" s="13"/>
      <c r="Z96" s="43"/>
      <c r="AA96" s="79"/>
      <c r="AB96" s="80"/>
    </row>
    <row r="97" spans="7:28" s="9" customFormat="1" ht="12.75">
      <c r="G97" s="10"/>
      <c r="H97" s="44"/>
      <c r="I97" s="44"/>
      <c r="L97" s="45"/>
      <c r="M97" s="45"/>
      <c r="N97" s="22"/>
      <c r="O97" s="22"/>
      <c r="P97" s="38"/>
      <c r="Q97" s="13"/>
      <c r="R97" s="38"/>
      <c r="S97" s="13"/>
      <c r="T97" s="38"/>
      <c r="U97" s="13"/>
      <c r="V97" s="43"/>
      <c r="W97" s="43"/>
      <c r="Y97" s="13"/>
      <c r="Z97" s="43"/>
      <c r="AA97" s="79"/>
      <c r="AB97" s="80"/>
    </row>
    <row r="98" spans="7:28" s="9" customFormat="1" ht="12.75">
      <c r="G98" s="10"/>
      <c r="H98" s="44"/>
      <c r="I98" s="44"/>
      <c r="L98" s="45"/>
      <c r="M98" s="45"/>
      <c r="N98" s="22"/>
      <c r="O98" s="22"/>
      <c r="P98" s="38"/>
      <c r="Q98" s="13"/>
      <c r="R98" s="38"/>
      <c r="S98" s="13"/>
      <c r="T98" s="38"/>
      <c r="U98" s="13"/>
      <c r="V98" s="43"/>
      <c r="W98" s="43"/>
      <c r="Y98" s="13"/>
      <c r="Z98" s="43"/>
      <c r="AA98" s="79"/>
      <c r="AB98" s="80"/>
    </row>
    <row r="99" spans="7:28" s="9" customFormat="1" ht="12.75">
      <c r="G99" s="10"/>
      <c r="H99" s="44"/>
      <c r="I99" s="44"/>
      <c r="L99" s="45"/>
      <c r="M99" s="45"/>
      <c r="N99" s="22"/>
      <c r="O99" s="22"/>
      <c r="P99" s="38"/>
      <c r="Q99" s="13"/>
      <c r="R99" s="38"/>
      <c r="S99" s="13"/>
      <c r="T99" s="38"/>
      <c r="U99" s="13"/>
      <c r="V99" s="43"/>
      <c r="W99" s="43"/>
      <c r="Y99" s="13"/>
      <c r="Z99" s="43"/>
      <c r="AA99" s="79"/>
      <c r="AB99" s="80"/>
    </row>
    <row r="100" spans="7:28" s="9" customFormat="1" ht="12.75">
      <c r="G100" s="10"/>
      <c r="H100" s="44"/>
      <c r="I100" s="44"/>
      <c r="L100" s="45"/>
      <c r="M100" s="45"/>
      <c r="N100" s="22"/>
      <c r="O100" s="22"/>
      <c r="P100" s="38"/>
      <c r="Q100" s="13"/>
      <c r="R100" s="38"/>
      <c r="S100" s="13"/>
      <c r="T100" s="38"/>
      <c r="U100" s="13"/>
      <c r="V100" s="43"/>
      <c r="W100" s="43"/>
      <c r="Y100" s="13"/>
      <c r="Z100" s="43"/>
      <c r="AA100" s="79"/>
      <c r="AB100" s="80"/>
    </row>
    <row r="101" spans="7:28" s="9" customFormat="1" ht="12.75">
      <c r="G101" s="10"/>
      <c r="H101" s="44"/>
      <c r="I101" s="44"/>
      <c r="L101" s="45"/>
      <c r="M101" s="45"/>
      <c r="N101" s="22"/>
      <c r="O101" s="22"/>
      <c r="P101" s="38"/>
      <c r="Q101" s="13"/>
      <c r="R101" s="38"/>
      <c r="S101" s="13"/>
      <c r="T101" s="38"/>
      <c r="U101" s="13"/>
      <c r="V101" s="43"/>
      <c r="W101" s="43"/>
      <c r="Y101" s="13"/>
      <c r="Z101" s="43"/>
      <c r="AA101" s="79"/>
      <c r="AB101" s="80"/>
    </row>
    <row r="102" spans="7:28" s="9" customFormat="1" ht="12.75">
      <c r="G102" s="10"/>
      <c r="H102" s="44"/>
      <c r="I102" s="44"/>
      <c r="L102" s="45"/>
      <c r="M102" s="45"/>
      <c r="N102" s="22"/>
      <c r="O102" s="22"/>
      <c r="P102" s="38"/>
      <c r="Q102" s="13"/>
      <c r="R102" s="38"/>
      <c r="S102" s="13"/>
      <c r="T102" s="38"/>
      <c r="U102" s="13"/>
      <c r="V102" s="43"/>
      <c r="W102" s="43"/>
      <c r="Y102" s="13"/>
      <c r="Z102" s="43"/>
      <c r="AA102" s="79"/>
      <c r="AB102" s="80"/>
    </row>
    <row r="103" spans="7:28" s="9" customFormat="1" ht="12.75">
      <c r="G103" s="10"/>
      <c r="H103" s="44"/>
      <c r="I103" s="44"/>
      <c r="L103" s="45"/>
      <c r="M103" s="45"/>
      <c r="N103" s="22"/>
      <c r="O103" s="22"/>
      <c r="P103" s="38"/>
      <c r="Q103" s="13"/>
      <c r="R103" s="38"/>
      <c r="S103" s="13"/>
      <c r="T103" s="38"/>
      <c r="U103" s="13"/>
      <c r="V103" s="43"/>
      <c r="W103" s="43"/>
      <c r="Y103" s="13"/>
      <c r="Z103" s="43"/>
      <c r="AA103" s="79"/>
      <c r="AB103" s="80"/>
    </row>
    <row r="104" spans="7:28" s="9" customFormat="1" ht="12.75">
      <c r="G104" s="10"/>
      <c r="H104" s="44"/>
      <c r="I104" s="44"/>
      <c r="L104" s="45"/>
      <c r="M104" s="45"/>
      <c r="N104" s="22"/>
      <c r="O104" s="22"/>
      <c r="P104" s="38"/>
      <c r="Q104" s="13"/>
      <c r="R104" s="38"/>
      <c r="S104" s="13"/>
      <c r="T104" s="38"/>
      <c r="U104" s="13"/>
      <c r="V104" s="43"/>
      <c r="W104" s="43"/>
      <c r="Y104" s="13"/>
      <c r="Z104" s="43"/>
      <c r="AA104" s="79"/>
      <c r="AB104" s="80"/>
    </row>
    <row r="105" spans="7:28" s="9" customFormat="1" ht="12.75">
      <c r="G105" s="10"/>
      <c r="H105" s="44"/>
      <c r="I105" s="44"/>
      <c r="L105" s="45"/>
      <c r="M105" s="45"/>
      <c r="N105" s="22"/>
      <c r="O105" s="22"/>
      <c r="P105" s="38"/>
      <c r="Q105" s="13"/>
      <c r="R105" s="38"/>
      <c r="S105" s="13"/>
      <c r="T105" s="38"/>
      <c r="U105" s="13"/>
      <c r="V105" s="43"/>
      <c r="W105" s="43"/>
      <c r="Y105" s="13"/>
      <c r="Z105" s="43"/>
      <c r="AA105" s="79"/>
      <c r="AB105" s="80"/>
    </row>
    <row r="106" spans="7:28" s="9" customFormat="1" ht="12.75">
      <c r="G106" s="10"/>
      <c r="H106" s="44"/>
      <c r="I106" s="44"/>
      <c r="L106" s="45"/>
      <c r="M106" s="45"/>
      <c r="N106" s="22"/>
      <c r="O106" s="22"/>
      <c r="P106" s="38"/>
      <c r="Q106" s="13"/>
      <c r="R106" s="38"/>
      <c r="S106" s="13"/>
      <c r="T106" s="38"/>
      <c r="U106" s="13"/>
      <c r="V106" s="43"/>
      <c r="W106" s="43"/>
      <c r="Y106" s="13"/>
      <c r="Z106" s="43"/>
      <c r="AA106" s="79"/>
      <c r="AB106" s="80"/>
    </row>
    <row r="107" spans="7:28" s="9" customFormat="1" ht="12.75">
      <c r="G107" s="10"/>
      <c r="H107" s="44"/>
      <c r="I107" s="44"/>
      <c r="L107" s="45"/>
      <c r="M107" s="45"/>
      <c r="N107" s="22"/>
      <c r="O107" s="22"/>
      <c r="P107" s="38"/>
      <c r="Q107" s="13"/>
      <c r="R107" s="38"/>
      <c r="S107" s="13"/>
      <c r="T107" s="38"/>
      <c r="U107" s="13"/>
      <c r="V107" s="43"/>
      <c r="W107" s="43"/>
      <c r="Y107" s="13"/>
      <c r="Z107" s="43"/>
      <c r="AA107" s="79"/>
      <c r="AB107" s="80"/>
    </row>
    <row r="108" spans="7:28" s="9" customFormat="1" ht="12.75">
      <c r="G108" s="10"/>
      <c r="H108" s="44"/>
      <c r="I108" s="44"/>
      <c r="L108" s="45"/>
      <c r="M108" s="45"/>
      <c r="N108" s="22"/>
      <c r="O108" s="22"/>
      <c r="P108" s="38"/>
      <c r="Q108" s="13"/>
      <c r="R108" s="38"/>
      <c r="S108" s="13"/>
      <c r="T108" s="38"/>
      <c r="U108" s="13"/>
      <c r="V108" s="43"/>
      <c r="W108" s="43"/>
      <c r="Y108" s="13"/>
      <c r="Z108" s="43"/>
      <c r="AA108" s="79"/>
      <c r="AB108" s="80"/>
    </row>
    <row r="109" spans="7:28" s="9" customFormat="1" ht="12.75">
      <c r="G109" s="10"/>
      <c r="H109" s="44"/>
      <c r="I109" s="44"/>
      <c r="L109" s="45"/>
      <c r="M109" s="45"/>
      <c r="N109" s="22"/>
      <c r="O109" s="22"/>
      <c r="P109" s="38"/>
      <c r="Q109" s="13"/>
      <c r="R109" s="38"/>
      <c r="S109" s="13"/>
      <c r="T109" s="38"/>
      <c r="U109" s="13"/>
      <c r="V109" s="43"/>
      <c r="W109" s="43"/>
      <c r="Y109" s="13"/>
      <c r="Z109" s="43"/>
      <c r="AA109" s="79"/>
      <c r="AB109" s="80"/>
    </row>
    <row r="110" spans="7:28" s="9" customFormat="1" ht="12.75">
      <c r="G110" s="10"/>
      <c r="H110" s="44"/>
      <c r="I110" s="44"/>
      <c r="L110" s="45"/>
      <c r="M110" s="45"/>
      <c r="N110" s="22"/>
      <c r="O110" s="22"/>
      <c r="P110" s="38"/>
      <c r="Q110" s="13"/>
      <c r="R110" s="38"/>
      <c r="S110" s="13"/>
      <c r="T110" s="38"/>
      <c r="U110" s="13"/>
      <c r="V110" s="43"/>
      <c r="W110" s="43"/>
      <c r="Y110" s="13"/>
      <c r="Z110" s="43"/>
      <c r="AA110" s="79"/>
      <c r="AB110" s="80"/>
    </row>
    <row r="111" spans="7:28" s="9" customFormat="1" ht="12.75">
      <c r="G111" s="10"/>
      <c r="H111" s="44"/>
      <c r="I111" s="44"/>
      <c r="L111" s="45"/>
      <c r="M111" s="45"/>
      <c r="N111" s="22"/>
      <c r="O111" s="22"/>
      <c r="P111" s="38"/>
      <c r="Q111" s="13"/>
      <c r="R111" s="38"/>
      <c r="S111" s="13"/>
      <c r="T111" s="38"/>
      <c r="U111" s="13"/>
      <c r="V111" s="43"/>
      <c r="W111" s="43"/>
      <c r="Y111" s="13"/>
      <c r="Z111" s="43"/>
      <c r="AA111" s="79"/>
      <c r="AB111" s="80"/>
    </row>
    <row r="112" spans="7:28" s="9" customFormat="1" ht="12.75">
      <c r="G112" s="10"/>
      <c r="H112" s="44"/>
      <c r="I112" s="44"/>
      <c r="L112" s="45"/>
      <c r="M112" s="45"/>
      <c r="N112" s="22"/>
      <c r="O112" s="22"/>
      <c r="P112" s="38"/>
      <c r="Q112" s="13"/>
      <c r="R112" s="38"/>
      <c r="S112" s="13"/>
      <c r="T112" s="38"/>
      <c r="U112" s="13"/>
      <c r="V112" s="43"/>
      <c r="W112" s="43"/>
      <c r="Y112" s="13"/>
      <c r="Z112" s="43"/>
      <c r="AA112" s="79"/>
      <c r="AB112" s="80"/>
    </row>
    <row r="113" spans="7:28" s="9" customFormat="1" ht="12.75">
      <c r="G113" s="10"/>
      <c r="H113" s="44"/>
      <c r="I113" s="44"/>
      <c r="L113" s="45"/>
      <c r="M113" s="45"/>
      <c r="N113" s="22"/>
      <c r="O113" s="22"/>
      <c r="P113" s="38"/>
      <c r="Q113" s="13"/>
      <c r="R113" s="38"/>
      <c r="S113" s="13"/>
      <c r="T113" s="38"/>
      <c r="U113" s="13"/>
      <c r="V113" s="43"/>
      <c r="W113" s="43"/>
      <c r="Y113" s="13"/>
      <c r="Z113" s="43"/>
      <c r="AA113" s="79"/>
      <c r="AB113" s="80"/>
    </row>
    <row r="114" spans="7:28" s="9" customFormat="1" ht="12.75">
      <c r="G114" s="10"/>
      <c r="H114" s="44"/>
      <c r="I114" s="44"/>
      <c r="L114" s="45"/>
      <c r="M114" s="45"/>
      <c r="N114" s="22"/>
      <c r="O114" s="22"/>
      <c r="P114" s="38"/>
      <c r="Q114" s="13"/>
      <c r="R114" s="38"/>
      <c r="S114" s="13"/>
      <c r="T114" s="38"/>
      <c r="U114" s="13"/>
      <c r="V114" s="43"/>
      <c r="W114" s="43"/>
      <c r="Y114" s="13"/>
      <c r="Z114" s="43"/>
      <c r="AA114" s="79"/>
      <c r="AB114" s="80"/>
    </row>
    <row r="115" spans="7:28" s="9" customFormat="1" ht="12.75">
      <c r="G115" s="10"/>
      <c r="H115" s="44"/>
      <c r="I115" s="44"/>
      <c r="L115" s="45"/>
      <c r="M115" s="45"/>
      <c r="N115" s="22"/>
      <c r="O115" s="22"/>
      <c r="P115" s="38"/>
      <c r="Q115" s="13"/>
      <c r="R115" s="38"/>
      <c r="S115" s="13"/>
      <c r="T115" s="38"/>
      <c r="U115" s="13"/>
      <c r="V115" s="43"/>
      <c r="W115" s="43"/>
      <c r="Y115" s="13"/>
      <c r="Z115" s="43"/>
      <c r="AA115" s="79"/>
      <c r="AB115" s="80"/>
    </row>
    <row r="116" spans="7:28" s="9" customFormat="1" ht="12.75">
      <c r="G116" s="10"/>
      <c r="H116" s="44"/>
      <c r="I116" s="44"/>
      <c r="L116" s="45"/>
      <c r="M116" s="45"/>
      <c r="N116" s="22"/>
      <c r="O116" s="22"/>
      <c r="P116" s="38"/>
      <c r="Q116" s="13"/>
      <c r="R116" s="38"/>
      <c r="S116" s="13"/>
      <c r="T116" s="38"/>
      <c r="U116" s="13"/>
      <c r="V116" s="43"/>
      <c r="W116" s="43"/>
      <c r="Y116" s="13"/>
      <c r="Z116" s="43"/>
      <c r="AA116" s="79"/>
      <c r="AB116" s="80"/>
    </row>
    <row r="117" spans="7:28" s="9" customFormat="1" ht="12.75">
      <c r="G117" s="10"/>
      <c r="H117" s="44"/>
      <c r="I117" s="44"/>
      <c r="L117" s="45"/>
      <c r="M117" s="45"/>
      <c r="N117" s="22"/>
      <c r="O117" s="22"/>
      <c r="P117" s="38"/>
      <c r="Q117" s="13"/>
      <c r="R117" s="38"/>
      <c r="S117" s="13"/>
      <c r="T117" s="38"/>
      <c r="U117" s="13"/>
      <c r="V117" s="43"/>
      <c r="W117" s="43"/>
      <c r="Y117" s="13"/>
      <c r="Z117" s="43"/>
      <c r="AA117" s="79"/>
      <c r="AB117" s="80"/>
    </row>
    <row r="118" spans="7:28" s="9" customFormat="1" ht="12.75">
      <c r="G118" s="10"/>
      <c r="H118" s="44"/>
      <c r="I118" s="44"/>
      <c r="L118" s="45"/>
      <c r="M118" s="45"/>
      <c r="N118" s="22"/>
      <c r="O118" s="22"/>
      <c r="P118" s="38"/>
      <c r="Q118" s="13"/>
      <c r="R118" s="38"/>
      <c r="S118" s="13"/>
      <c r="T118" s="38"/>
      <c r="U118" s="13"/>
      <c r="V118" s="43"/>
      <c r="W118" s="43"/>
      <c r="Y118" s="13"/>
      <c r="Z118" s="43"/>
      <c r="AA118" s="79"/>
      <c r="AB118" s="80"/>
    </row>
    <row r="119" spans="7:28" s="9" customFormat="1" ht="12.75">
      <c r="G119" s="10"/>
      <c r="H119" s="44"/>
      <c r="I119" s="44"/>
      <c r="L119" s="45"/>
      <c r="M119" s="45"/>
      <c r="N119" s="22"/>
      <c r="O119" s="22"/>
      <c r="P119" s="38"/>
      <c r="Q119" s="13"/>
      <c r="R119" s="38"/>
      <c r="S119" s="13"/>
      <c r="T119" s="38"/>
      <c r="U119" s="13"/>
      <c r="V119" s="43"/>
      <c r="W119" s="43"/>
      <c r="Y119" s="13"/>
      <c r="Z119" s="43"/>
      <c r="AA119" s="79"/>
      <c r="AB119" s="80"/>
    </row>
    <row r="120" spans="7:28" s="9" customFormat="1" ht="12.75">
      <c r="G120" s="10"/>
      <c r="H120" s="44"/>
      <c r="I120" s="44"/>
      <c r="L120" s="45"/>
      <c r="M120" s="45"/>
      <c r="N120" s="22"/>
      <c r="O120" s="22"/>
      <c r="P120" s="38"/>
      <c r="Q120" s="13"/>
      <c r="R120" s="38"/>
      <c r="S120" s="13"/>
      <c r="T120" s="38"/>
      <c r="U120" s="13"/>
      <c r="V120" s="43"/>
      <c r="W120" s="43"/>
      <c r="Y120" s="13"/>
      <c r="Z120" s="43"/>
      <c r="AA120" s="79"/>
      <c r="AB120" s="80"/>
    </row>
    <row r="121" spans="7:28" s="9" customFormat="1" ht="12.75">
      <c r="G121" s="10"/>
      <c r="H121" s="44"/>
      <c r="I121" s="44"/>
      <c r="L121" s="45"/>
      <c r="M121" s="45"/>
      <c r="N121" s="22"/>
      <c r="O121" s="22"/>
      <c r="P121" s="38"/>
      <c r="Q121" s="13"/>
      <c r="R121" s="38"/>
      <c r="S121" s="13"/>
      <c r="T121" s="38"/>
      <c r="U121" s="13"/>
      <c r="V121" s="43"/>
      <c r="W121" s="43"/>
      <c r="Y121" s="13"/>
      <c r="Z121" s="43"/>
      <c r="AA121" s="79"/>
      <c r="AB121" s="80"/>
    </row>
    <row r="122" spans="7:28" s="9" customFormat="1" ht="12.75">
      <c r="G122" s="10"/>
      <c r="H122" s="44"/>
      <c r="I122" s="44"/>
      <c r="L122" s="45"/>
      <c r="M122" s="45"/>
      <c r="N122" s="22"/>
      <c r="O122" s="22"/>
      <c r="P122" s="38"/>
      <c r="Q122" s="13"/>
      <c r="R122" s="38"/>
      <c r="S122" s="13"/>
      <c r="T122" s="38"/>
      <c r="U122" s="13"/>
      <c r="V122" s="43"/>
      <c r="W122" s="43"/>
      <c r="Y122" s="13"/>
      <c r="Z122" s="43"/>
      <c r="AA122" s="79"/>
      <c r="AB122" s="80"/>
    </row>
    <row r="123" spans="7:28" s="9" customFormat="1" ht="12.75">
      <c r="G123" s="10"/>
      <c r="H123" s="44"/>
      <c r="I123" s="44"/>
      <c r="L123" s="45"/>
      <c r="M123" s="45"/>
      <c r="N123" s="22"/>
      <c r="O123" s="22"/>
      <c r="P123" s="38"/>
      <c r="Q123" s="13"/>
      <c r="R123" s="38"/>
      <c r="S123" s="13"/>
      <c r="T123" s="38"/>
      <c r="U123" s="13"/>
      <c r="V123" s="43"/>
      <c r="W123" s="43"/>
      <c r="Y123" s="13"/>
      <c r="Z123" s="43"/>
      <c r="AA123" s="79"/>
      <c r="AB123" s="80"/>
    </row>
    <row r="124" spans="7:28" s="9" customFormat="1" ht="12.75">
      <c r="G124" s="10"/>
      <c r="H124" s="44"/>
      <c r="I124" s="44"/>
      <c r="L124" s="45"/>
      <c r="M124" s="45"/>
      <c r="N124" s="22"/>
      <c r="O124" s="22"/>
      <c r="P124" s="38"/>
      <c r="Q124" s="13"/>
      <c r="R124" s="38"/>
      <c r="S124" s="13"/>
      <c r="T124" s="38"/>
      <c r="U124" s="13"/>
      <c r="V124" s="43"/>
      <c r="W124" s="43"/>
      <c r="Y124" s="13"/>
      <c r="Z124" s="43"/>
      <c r="AA124" s="79"/>
      <c r="AB124" s="80"/>
    </row>
    <row r="125" spans="7:28" s="9" customFormat="1" ht="12.75">
      <c r="G125" s="10"/>
      <c r="H125" s="44"/>
      <c r="I125" s="44"/>
      <c r="L125" s="45"/>
      <c r="M125" s="45"/>
      <c r="N125" s="22"/>
      <c r="O125" s="22"/>
      <c r="P125" s="38"/>
      <c r="Q125" s="13"/>
      <c r="R125" s="38"/>
      <c r="S125" s="13"/>
      <c r="T125" s="38"/>
      <c r="U125" s="13"/>
      <c r="V125" s="43"/>
      <c r="W125" s="43"/>
      <c r="Y125" s="13"/>
      <c r="Z125" s="43"/>
      <c r="AA125" s="79"/>
      <c r="AB125" s="80"/>
    </row>
    <row r="126" spans="7:28" s="9" customFormat="1" ht="12.75">
      <c r="G126" s="10"/>
      <c r="H126" s="44"/>
      <c r="I126" s="44"/>
      <c r="L126" s="45"/>
      <c r="M126" s="45"/>
      <c r="N126" s="22"/>
      <c r="O126" s="22"/>
      <c r="P126" s="38"/>
      <c r="Q126" s="13"/>
      <c r="R126" s="38"/>
      <c r="S126" s="13"/>
      <c r="T126" s="38"/>
      <c r="U126" s="13"/>
      <c r="V126" s="43"/>
      <c r="W126" s="43"/>
      <c r="Y126" s="13"/>
      <c r="Z126" s="43"/>
      <c r="AA126" s="79"/>
      <c r="AB126" s="80"/>
    </row>
    <row r="127" spans="7:28" s="9" customFormat="1" ht="12.75">
      <c r="G127" s="10"/>
      <c r="H127" s="44"/>
      <c r="I127" s="44"/>
      <c r="L127" s="45"/>
      <c r="M127" s="45"/>
      <c r="N127" s="22"/>
      <c r="O127" s="22"/>
      <c r="P127" s="38"/>
      <c r="Q127" s="13"/>
      <c r="R127" s="38"/>
      <c r="S127" s="13"/>
      <c r="T127" s="38"/>
      <c r="U127" s="13"/>
      <c r="V127" s="43"/>
      <c r="W127" s="43"/>
      <c r="Y127" s="13"/>
      <c r="Z127" s="43"/>
      <c r="AA127" s="79"/>
      <c r="AB127" s="80"/>
    </row>
    <row r="128" spans="7:28" s="9" customFormat="1" ht="12.75">
      <c r="G128" s="10"/>
      <c r="H128" s="44"/>
      <c r="I128" s="44"/>
      <c r="L128" s="45"/>
      <c r="M128" s="45"/>
      <c r="N128" s="22"/>
      <c r="O128" s="22"/>
      <c r="P128" s="38"/>
      <c r="Q128" s="13"/>
      <c r="R128" s="38"/>
      <c r="S128" s="13"/>
      <c r="T128" s="38"/>
      <c r="U128" s="13"/>
      <c r="V128" s="43"/>
      <c r="W128" s="43"/>
      <c r="Y128" s="13"/>
      <c r="Z128" s="43"/>
      <c r="AA128" s="79"/>
      <c r="AB128" s="80"/>
    </row>
    <row r="129" spans="7:28" s="9" customFormat="1" ht="12.75">
      <c r="G129" s="10"/>
      <c r="H129" s="44"/>
      <c r="I129" s="44"/>
      <c r="L129" s="45"/>
      <c r="M129" s="45"/>
      <c r="N129" s="22"/>
      <c r="O129" s="22"/>
      <c r="P129" s="38"/>
      <c r="Q129" s="13"/>
      <c r="R129" s="38"/>
      <c r="S129" s="13"/>
      <c r="T129" s="38"/>
      <c r="U129" s="13"/>
      <c r="V129" s="43"/>
      <c r="W129" s="43"/>
      <c r="Y129" s="13"/>
      <c r="Z129" s="43"/>
      <c r="AA129" s="79"/>
      <c r="AB129" s="80"/>
    </row>
    <row r="130" spans="7:28" s="9" customFormat="1" ht="12.75">
      <c r="G130" s="10"/>
      <c r="H130" s="44"/>
      <c r="I130" s="44"/>
      <c r="L130" s="45"/>
      <c r="M130" s="45"/>
      <c r="N130" s="22"/>
      <c r="O130" s="22"/>
      <c r="P130" s="38"/>
      <c r="Q130" s="13"/>
      <c r="R130" s="38"/>
      <c r="S130" s="13"/>
      <c r="T130" s="38"/>
      <c r="U130" s="13"/>
      <c r="V130" s="43"/>
      <c r="W130" s="43"/>
      <c r="Y130" s="13"/>
      <c r="Z130" s="43"/>
      <c r="AA130" s="79"/>
      <c r="AB130" s="80"/>
    </row>
    <row r="131" spans="7:28" s="9" customFormat="1" ht="12.75">
      <c r="G131" s="10"/>
      <c r="H131" s="44"/>
      <c r="I131" s="44"/>
      <c r="L131" s="45"/>
      <c r="M131" s="45"/>
      <c r="N131" s="22"/>
      <c r="O131" s="22"/>
      <c r="P131" s="38"/>
      <c r="Q131" s="13"/>
      <c r="R131" s="38"/>
      <c r="S131" s="13"/>
      <c r="T131" s="38"/>
      <c r="U131" s="13"/>
      <c r="V131" s="43"/>
      <c r="W131" s="43"/>
      <c r="Y131" s="13"/>
      <c r="Z131" s="43"/>
      <c r="AA131" s="79"/>
      <c r="AB131" s="80"/>
    </row>
    <row r="132" spans="7:28" s="9" customFormat="1" ht="12.75">
      <c r="G132" s="10"/>
      <c r="H132" s="44"/>
      <c r="I132" s="44"/>
      <c r="L132" s="45"/>
      <c r="M132" s="45"/>
      <c r="N132" s="22"/>
      <c r="O132" s="22"/>
      <c r="P132" s="38"/>
      <c r="Q132" s="13"/>
      <c r="R132" s="38"/>
      <c r="S132" s="13"/>
      <c r="T132" s="38"/>
      <c r="U132" s="13"/>
      <c r="V132" s="43"/>
      <c r="W132" s="43"/>
      <c r="Y132" s="13"/>
      <c r="Z132" s="43"/>
      <c r="AA132" s="79"/>
      <c r="AB132" s="80"/>
    </row>
    <row r="133" spans="7:28" s="9" customFormat="1" ht="12.75">
      <c r="G133" s="10"/>
      <c r="H133" s="44"/>
      <c r="I133" s="44"/>
      <c r="L133" s="45"/>
      <c r="M133" s="45"/>
      <c r="N133" s="22"/>
      <c r="O133" s="22"/>
      <c r="P133" s="38"/>
      <c r="Q133" s="13"/>
      <c r="R133" s="38"/>
      <c r="S133" s="13"/>
      <c r="T133" s="38"/>
      <c r="U133" s="13"/>
      <c r="V133" s="43"/>
      <c r="W133" s="43"/>
      <c r="Y133" s="13"/>
      <c r="Z133" s="43"/>
      <c r="AA133" s="79"/>
      <c r="AB133" s="80"/>
    </row>
    <row r="134" spans="7:28" s="9" customFormat="1" ht="12.75">
      <c r="G134" s="10"/>
      <c r="H134" s="44"/>
      <c r="I134" s="44"/>
      <c r="L134" s="45"/>
      <c r="M134" s="45"/>
      <c r="N134" s="22"/>
      <c r="O134" s="22"/>
      <c r="P134" s="38"/>
      <c r="Q134" s="13"/>
      <c r="R134" s="38"/>
      <c r="S134" s="13"/>
      <c r="T134" s="38"/>
      <c r="U134" s="13"/>
      <c r="V134" s="43"/>
      <c r="W134" s="43"/>
      <c r="Y134" s="13"/>
      <c r="Z134" s="43"/>
      <c r="AA134" s="79"/>
      <c r="AB134" s="80"/>
    </row>
    <row r="135" spans="7:28" s="9" customFormat="1" ht="12.75">
      <c r="G135" s="10"/>
      <c r="H135" s="44"/>
      <c r="I135" s="44"/>
      <c r="L135" s="45"/>
      <c r="M135" s="45"/>
      <c r="N135" s="22"/>
      <c r="O135" s="22"/>
      <c r="P135" s="38"/>
      <c r="Q135" s="13"/>
      <c r="R135" s="38"/>
      <c r="S135" s="13"/>
      <c r="T135" s="38"/>
      <c r="U135" s="13"/>
      <c r="V135" s="43"/>
      <c r="W135" s="43"/>
      <c r="Y135" s="13"/>
      <c r="Z135" s="43"/>
      <c r="AA135" s="79"/>
      <c r="AB135" s="80"/>
    </row>
    <row r="136" spans="7:28" s="9" customFormat="1" ht="12.75">
      <c r="G136" s="10"/>
      <c r="H136" s="44"/>
      <c r="I136" s="44"/>
      <c r="L136" s="45"/>
      <c r="M136" s="45"/>
      <c r="N136" s="22"/>
      <c r="O136" s="22"/>
      <c r="P136" s="38"/>
      <c r="Q136" s="13"/>
      <c r="R136" s="38"/>
      <c r="S136" s="13"/>
      <c r="T136" s="38"/>
      <c r="U136" s="13"/>
      <c r="V136" s="43"/>
      <c r="W136" s="43"/>
      <c r="Y136" s="13"/>
      <c r="Z136" s="43"/>
      <c r="AA136" s="79"/>
      <c r="AB136" s="80"/>
    </row>
    <row r="137" spans="7:28" s="9" customFormat="1" ht="12.75">
      <c r="G137" s="10"/>
      <c r="H137" s="44"/>
      <c r="I137" s="44"/>
      <c r="L137" s="45"/>
      <c r="M137" s="45"/>
      <c r="N137" s="22"/>
      <c r="O137" s="22"/>
      <c r="P137" s="38"/>
      <c r="Q137" s="13"/>
      <c r="R137" s="38"/>
      <c r="S137" s="13"/>
      <c r="T137" s="38"/>
      <c r="U137" s="13"/>
      <c r="V137" s="43"/>
      <c r="W137" s="43"/>
      <c r="Y137" s="13"/>
      <c r="Z137" s="43"/>
      <c r="AA137" s="79"/>
      <c r="AB137" s="80"/>
    </row>
    <row r="138" spans="7:28" s="9" customFormat="1" ht="12.75">
      <c r="G138" s="10"/>
      <c r="H138" s="44"/>
      <c r="I138" s="44"/>
      <c r="L138" s="45"/>
      <c r="M138" s="45"/>
      <c r="N138" s="22"/>
      <c r="O138" s="22"/>
      <c r="P138" s="38"/>
      <c r="Q138" s="13"/>
      <c r="R138" s="38"/>
      <c r="S138" s="13"/>
      <c r="T138" s="38"/>
      <c r="U138" s="13"/>
      <c r="V138" s="43"/>
      <c r="W138" s="43"/>
      <c r="Y138" s="13"/>
      <c r="Z138" s="43"/>
      <c r="AA138" s="79"/>
      <c r="AB138" s="80"/>
    </row>
    <row r="139" spans="7:28" s="9" customFormat="1" ht="12.75">
      <c r="G139" s="10"/>
      <c r="H139" s="44"/>
      <c r="I139" s="44"/>
      <c r="L139" s="45"/>
      <c r="M139" s="45"/>
      <c r="N139" s="22"/>
      <c r="O139" s="22"/>
      <c r="P139" s="38"/>
      <c r="Q139" s="13"/>
      <c r="R139" s="38"/>
      <c r="S139" s="13"/>
      <c r="T139" s="38"/>
      <c r="U139" s="13"/>
      <c r="V139" s="43"/>
      <c r="W139" s="43"/>
      <c r="Y139" s="13"/>
      <c r="Z139" s="43"/>
      <c r="AA139" s="79"/>
      <c r="AB139" s="80"/>
    </row>
    <row r="140" spans="7:28" s="9" customFormat="1" ht="12.75">
      <c r="G140" s="10"/>
      <c r="H140" s="44"/>
      <c r="I140" s="44"/>
      <c r="L140" s="45"/>
      <c r="M140" s="45"/>
      <c r="N140" s="22"/>
      <c r="O140" s="22"/>
      <c r="P140" s="38"/>
      <c r="Q140" s="13"/>
      <c r="R140" s="38"/>
      <c r="S140" s="13"/>
      <c r="T140" s="38"/>
      <c r="U140" s="13"/>
      <c r="V140" s="43"/>
      <c r="W140" s="43"/>
      <c r="Y140" s="13"/>
      <c r="Z140" s="43"/>
      <c r="AA140" s="79"/>
      <c r="AB140" s="80"/>
    </row>
    <row r="141" spans="7:28" s="9" customFormat="1" ht="12.75">
      <c r="G141" s="10"/>
      <c r="H141" s="44"/>
      <c r="I141" s="44"/>
      <c r="L141" s="45"/>
      <c r="M141" s="45"/>
      <c r="N141" s="22"/>
      <c r="O141" s="22"/>
      <c r="P141" s="38"/>
      <c r="Q141" s="13"/>
      <c r="R141" s="38"/>
      <c r="S141" s="13"/>
      <c r="T141" s="38"/>
      <c r="U141" s="13"/>
      <c r="V141" s="43"/>
      <c r="W141" s="43"/>
      <c r="Y141" s="13"/>
      <c r="Z141" s="43"/>
      <c r="AA141" s="79"/>
      <c r="AB141" s="80"/>
    </row>
    <row r="142" spans="7:28" s="9" customFormat="1" ht="12.75">
      <c r="G142" s="10"/>
      <c r="H142" s="44"/>
      <c r="I142" s="44"/>
      <c r="L142" s="45"/>
      <c r="M142" s="45"/>
      <c r="N142" s="22"/>
      <c r="O142" s="22"/>
      <c r="P142" s="38"/>
      <c r="Q142" s="13"/>
      <c r="R142" s="38"/>
      <c r="S142" s="13"/>
      <c r="T142" s="38"/>
      <c r="U142" s="13"/>
      <c r="V142" s="43"/>
      <c r="W142" s="43"/>
      <c r="Y142" s="13"/>
      <c r="Z142" s="43"/>
      <c r="AA142" s="79"/>
      <c r="AB142" s="80"/>
    </row>
    <row r="143" spans="7:28" s="9" customFormat="1" ht="12.75">
      <c r="G143" s="10"/>
      <c r="H143" s="44"/>
      <c r="I143" s="44"/>
      <c r="L143" s="45"/>
      <c r="M143" s="45"/>
      <c r="N143" s="22"/>
      <c r="O143" s="22"/>
      <c r="P143" s="38"/>
      <c r="Q143" s="13"/>
      <c r="R143" s="38"/>
      <c r="S143" s="13"/>
      <c r="T143" s="38"/>
      <c r="U143" s="13"/>
      <c r="V143" s="43"/>
      <c r="W143" s="43"/>
      <c r="Y143" s="13"/>
      <c r="Z143" s="43"/>
      <c r="AA143" s="79"/>
      <c r="AB143" s="80"/>
    </row>
    <row r="144" spans="7:28" s="9" customFormat="1" ht="12.75">
      <c r="G144" s="10"/>
      <c r="H144" s="44"/>
      <c r="I144" s="44"/>
      <c r="L144" s="45"/>
      <c r="M144" s="45"/>
      <c r="N144" s="22"/>
      <c r="O144" s="22"/>
      <c r="P144" s="38"/>
      <c r="Q144" s="13"/>
      <c r="R144" s="38"/>
      <c r="S144" s="13"/>
      <c r="T144" s="38"/>
      <c r="U144" s="13"/>
      <c r="V144" s="43"/>
      <c r="W144" s="43"/>
      <c r="Y144" s="13"/>
      <c r="Z144" s="43"/>
      <c r="AA144" s="79"/>
      <c r="AB144" s="80"/>
    </row>
    <row r="145" spans="7:28" s="9" customFormat="1" ht="12.75">
      <c r="G145" s="10"/>
      <c r="H145" s="44"/>
      <c r="I145" s="44"/>
      <c r="L145" s="45"/>
      <c r="M145" s="45"/>
      <c r="N145" s="22"/>
      <c r="O145" s="22"/>
      <c r="P145" s="38"/>
      <c r="Q145" s="13"/>
      <c r="R145" s="38"/>
      <c r="S145" s="13"/>
      <c r="T145" s="38"/>
      <c r="U145" s="13"/>
      <c r="V145" s="43"/>
      <c r="W145" s="43"/>
      <c r="Y145" s="13"/>
      <c r="Z145" s="43"/>
      <c r="AA145" s="79"/>
      <c r="AB145" s="80"/>
    </row>
    <row r="146" spans="7:28" s="9" customFormat="1" ht="12.75">
      <c r="G146" s="10"/>
      <c r="H146" s="44"/>
      <c r="I146" s="44"/>
      <c r="L146" s="45"/>
      <c r="M146" s="45"/>
      <c r="N146" s="22"/>
      <c r="O146" s="22"/>
      <c r="P146" s="38"/>
      <c r="Q146" s="13"/>
      <c r="R146" s="38"/>
      <c r="S146" s="13"/>
      <c r="T146" s="38"/>
      <c r="U146" s="13"/>
      <c r="V146" s="43"/>
      <c r="W146" s="43"/>
      <c r="Y146" s="13"/>
      <c r="Z146" s="43"/>
      <c r="AA146" s="79"/>
      <c r="AB146" s="80"/>
    </row>
    <row r="147" spans="7:28" s="9" customFormat="1" ht="12.75">
      <c r="G147" s="10"/>
      <c r="H147" s="44"/>
      <c r="I147" s="44"/>
      <c r="L147" s="45"/>
      <c r="M147" s="45"/>
      <c r="N147" s="22"/>
      <c r="O147" s="22"/>
      <c r="P147" s="38"/>
      <c r="Q147" s="13"/>
      <c r="R147" s="38"/>
      <c r="S147" s="13"/>
      <c r="T147" s="38"/>
      <c r="U147" s="13"/>
      <c r="V147" s="43"/>
      <c r="W147" s="43"/>
      <c r="Y147" s="13"/>
      <c r="Z147" s="43"/>
      <c r="AA147" s="79"/>
      <c r="AB147" s="80"/>
    </row>
    <row r="148" spans="7:28" s="9" customFormat="1" ht="12.75">
      <c r="G148" s="10"/>
      <c r="H148" s="44"/>
      <c r="I148" s="44"/>
      <c r="L148" s="45"/>
      <c r="M148" s="45"/>
      <c r="N148" s="22"/>
      <c r="O148" s="22"/>
      <c r="P148" s="38"/>
      <c r="Q148" s="13"/>
      <c r="R148" s="38"/>
      <c r="S148" s="13"/>
      <c r="T148" s="38"/>
      <c r="U148" s="13"/>
      <c r="V148" s="43"/>
      <c r="W148" s="43"/>
      <c r="Y148" s="13"/>
      <c r="Z148" s="43"/>
      <c r="AA148" s="79"/>
      <c r="AB148" s="80"/>
    </row>
    <row r="149" spans="7:28" s="9" customFormat="1" ht="12.75">
      <c r="G149" s="10"/>
      <c r="H149" s="44"/>
      <c r="I149" s="44"/>
      <c r="L149" s="45"/>
      <c r="M149" s="45"/>
      <c r="N149" s="22"/>
      <c r="O149" s="22"/>
      <c r="P149" s="38"/>
      <c r="Q149" s="13"/>
      <c r="R149" s="38"/>
      <c r="S149" s="13"/>
      <c r="T149" s="38"/>
      <c r="U149" s="13"/>
      <c r="V149" s="43"/>
      <c r="W149" s="43"/>
      <c r="Y149" s="13"/>
      <c r="Z149" s="43"/>
      <c r="AA149" s="79"/>
      <c r="AB149" s="80"/>
    </row>
    <row r="150" spans="7:28" s="9" customFormat="1" ht="12.75">
      <c r="G150" s="10"/>
      <c r="H150" s="44"/>
      <c r="I150" s="44"/>
      <c r="L150" s="45"/>
      <c r="M150" s="45"/>
      <c r="N150" s="22"/>
      <c r="O150" s="22"/>
      <c r="P150" s="38"/>
      <c r="Q150" s="13"/>
      <c r="R150" s="38"/>
      <c r="S150" s="13"/>
      <c r="T150" s="38"/>
      <c r="U150" s="13"/>
      <c r="V150" s="43"/>
      <c r="W150" s="43"/>
      <c r="Y150" s="13"/>
      <c r="Z150" s="43"/>
      <c r="AA150" s="79"/>
      <c r="AB150" s="80"/>
    </row>
    <row r="151" spans="7:28" s="9" customFormat="1" ht="12.75">
      <c r="G151" s="10"/>
      <c r="H151" s="44"/>
      <c r="I151" s="44"/>
      <c r="L151" s="45"/>
      <c r="M151" s="45"/>
      <c r="N151" s="22"/>
      <c r="O151" s="22"/>
      <c r="P151" s="38"/>
      <c r="Q151" s="13"/>
      <c r="R151" s="38"/>
      <c r="S151" s="13"/>
      <c r="T151" s="38"/>
      <c r="U151" s="13"/>
      <c r="V151" s="43"/>
      <c r="W151" s="43"/>
      <c r="Y151" s="13"/>
      <c r="Z151" s="43"/>
      <c r="AA151" s="79"/>
      <c r="AB151" s="80"/>
    </row>
    <row r="152" spans="7:28" s="9" customFormat="1" ht="12.75">
      <c r="G152" s="10"/>
      <c r="H152" s="44"/>
      <c r="I152" s="44"/>
      <c r="L152" s="45"/>
      <c r="M152" s="45"/>
      <c r="N152" s="22"/>
      <c r="O152" s="22"/>
      <c r="P152" s="38"/>
      <c r="Q152" s="13"/>
      <c r="R152" s="38"/>
      <c r="S152" s="13"/>
      <c r="T152" s="38"/>
      <c r="U152" s="13"/>
      <c r="V152" s="43"/>
      <c r="W152" s="43"/>
      <c r="Y152" s="13"/>
      <c r="Z152" s="43"/>
      <c r="AA152" s="79"/>
      <c r="AB152" s="80"/>
    </row>
    <row r="153" spans="7:28" s="9" customFormat="1" ht="12.75">
      <c r="G153" s="10"/>
      <c r="H153" s="44"/>
      <c r="I153" s="44"/>
      <c r="L153" s="45"/>
      <c r="M153" s="45"/>
      <c r="N153" s="22"/>
      <c r="O153" s="22"/>
      <c r="P153" s="38"/>
      <c r="Q153" s="13"/>
      <c r="R153" s="38"/>
      <c r="S153" s="13"/>
      <c r="T153" s="38"/>
      <c r="U153" s="13"/>
      <c r="V153" s="43"/>
      <c r="W153" s="43"/>
      <c r="Y153" s="13"/>
      <c r="Z153" s="43"/>
      <c r="AA153" s="79"/>
      <c r="AB153" s="80"/>
    </row>
    <row r="154" spans="7:28" s="9" customFormat="1" ht="12.75">
      <c r="G154" s="10"/>
      <c r="H154" s="44"/>
      <c r="I154" s="44"/>
      <c r="L154" s="45"/>
      <c r="M154" s="45"/>
      <c r="N154" s="22"/>
      <c r="O154" s="22"/>
      <c r="P154" s="38"/>
      <c r="Q154" s="13"/>
      <c r="R154" s="38"/>
      <c r="S154" s="13"/>
      <c r="T154" s="38"/>
      <c r="U154" s="13"/>
      <c r="V154" s="43"/>
      <c r="W154" s="43"/>
      <c r="Y154" s="13"/>
      <c r="Z154" s="43"/>
      <c r="AA154" s="79"/>
      <c r="AB154" s="80"/>
    </row>
    <row r="155" spans="7:28" s="9" customFormat="1" ht="12.75">
      <c r="G155" s="10"/>
      <c r="H155" s="44"/>
      <c r="I155" s="44"/>
      <c r="L155" s="45"/>
      <c r="M155" s="45"/>
      <c r="N155" s="22"/>
      <c r="O155" s="22"/>
      <c r="P155" s="38"/>
      <c r="Q155" s="13"/>
      <c r="R155" s="38"/>
      <c r="S155" s="13"/>
      <c r="T155" s="38"/>
      <c r="U155" s="13"/>
      <c r="V155" s="43"/>
      <c r="W155" s="43"/>
      <c r="Y155" s="13"/>
      <c r="Z155" s="43"/>
      <c r="AA155" s="79"/>
      <c r="AB155" s="80"/>
    </row>
    <row r="156" spans="7:28" s="9" customFormat="1" ht="12.75">
      <c r="G156" s="10"/>
      <c r="H156" s="44"/>
      <c r="I156" s="44"/>
      <c r="L156" s="45"/>
      <c r="M156" s="45"/>
      <c r="N156" s="22"/>
      <c r="O156" s="22"/>
      <c r="P156" s="38"/>
      <c r="Q156" s="13"/>
      <c r="R156" s="38"/>
      <c r="S156" s="13"/>
      <c r="T156" s="38"/>
      <c r="U156" s="13"/>
      <c r="V156" s="43"/>
      <c r="W156" s="43"/>
      <c r="Y156" s="13"/>
      <c r="Z156" s="43"/>
      <c r="AA156" s="79"/>
      <c r="AB156" s="80"/>
    </row>
    <row r="157" spans="7:28" s="9" customFormat="1" ht="12.75">
      <c r="G157" s="10"/>
      <c r="H157" s="44"/>
      <c r="I157" s="44"/>
      <c r="L157" s="45"/>
      <c r="M157" s="45"/>
      <c r="N157" s="22"/>
      <c r="O157" s="22"/>
      <c r="P157" s="38"/>
      <c r="Q157" s="13"/>
      <c r="R157" s="38"/>
      <c r="S157" s="13"/>
      <c r="T157" s="38"/>
      <c r="U157" s="13"/>
      <c r="V157" s="43"/>
      <c r="W157" s="43"/>
      <c r="Y157" s="13"/>
      <c r="Z157" s="43"/>
      <c r="AA157" s="79"/>
      <c r="AB157" s="80"/>
    </row>
    <row r="158" spans="7:28" s="9" customFormat="1" ht="12.75">
      <c r="G158" s="10"/>
      <c r="H158" s="44"/>
      <c r="I158" s="44"/>
      <c r="L158" s="45"/>
      <c r="M158" s="45"/>
      <c r="N158" s="22"/>
      <c r="O158" s="22"/>
      <c r="P158" s="38"/>
      <c r="Q158" s="13"/>
      <c r="R158" s="38"/>
      <c r="S158" s="13"/>
      <c r="T158" s="38"/>
      <c r="U158" s="13"/>
      <c r="V158" s="43"/>
      <c r="W158" s="43"/>
      <c r="Y158" s="13"/>
      <c r="Z158" s="43"/>
      <c r="AA158" s="79"/>
      <c r="AB158" s="80"/>
    </row>
    <row r="159" spans="7:28" s="9" customFormat="1" ht="12.75">
      <c r="G159" s="10"/>
      <c r="H159" s="44"/>
      <c r="I159" s="44"/>
      <c r="L159" s="45"/>
      <c r="M159" s="45"/>
      <c r="N159" s="22"/>
      <c r="O159" s="22"/>
      <c r="P159" s="38"/>
      <c r="Q159" s="13"/>
      <c r="R159" s="38"/>
      <c r="S159" s="13"/>
      <c r="T159" s="38"/>
      <c r="U159" s="13"/>
      <c r="V159" s="43"/>
      <c r="W159" s="43"/>
      <c r="Y159" s="13"/>
      <c r="Z159" s="43"/>
      <c r="AA159" s="79"/>
      <c r="AB159" s="80"/>
    </row>
    <row r="160" spans="7:28" s="9" customFormat="1" ht="12.75">
      <c r="G160" s="10"/>
      <c r="H160" s="44"/>
      <c r="I160" s="44"/>
      <c r="L160" s="45"/>
      <c r="M160" s="45"/>
      <c r="N160" s="22"/>
      <c r="O160" s="22"/>
      <c r="P160" s="38"/>
      <c r="Q160" s="13"/>
      <c r="R160" s="38"/>
      <c r="S160" s="13"/>
      <c r="T160" s="38"/>
      <c r="U160" s="13"/>
      <c r="V160" s="43"/>
      <c r="W160" s="43"/>
      <c r="Y160" s="13"/>
      <c r="Z160" s="43"/>
      <c r="AA160" s="79"/>
      <c r="AB160" s="80"/>
    </row>
    <row r="161" spans="7:28" s="9" customFormat="1" ht="12.75">
      <c r="G161" s="10"/>
      <c r="H161" s="44"/>
      <c r="I161" s="44"/>
      <c r="L161" s="45"/>
      <c r="M161" s="45"/>
      <c r="N161" s="22"/>
      <c r="O161" s="22"/>
      <c r="P161" s="38"/>
      <c r="Q161" s="13"/>
      <c r="R161" s="38"/>
      <c r="S161" s="13"/>
      <c r="T161" s="38"/>
      <c r="U161" s="13"/>
      <c r="V161" s="43"/>
      <c r="W161" s="43"/>
      <c r="Y161" s="13"/>
      <c r="Z161" s="43"/>
      <c r="AA161" s="79"/>
      <c r="AB161" s="80"/>
    </row>
    <row r="162" spans="7:28" s="9" customFormat="1" ht="12.75">
      <c r="G162" s="10"/>
      <c r="H162" s="44"/>
      <c r="I162" s="44"/>
      <c r="L162" s="45"/>
      <c r="M162" s="45"/>
      <c r="N162" s="22"/>
      <c r="O162" s="22"/>
      <c r="P162" s="38"/>
      <c r="Q162" s="13"/>
      <c r="R162" s="38"/>
      <c r="S162" s="13"/>
      <c r="T162" s="38"/>
      <c r="U162" s="13"/>
      <c r="V162" s="43"/>
      <c r="W162" s="43"/>
      <c r="Y162" s="13"/>
      <c r="Z162" s="43"/>
      <c r="AA162" s="79"/>
      <c r="AB162" s="80"/>
    </row>
    <row r="163" spans="7:28" s="9" customFormat="1" ht="12.75">
      <c r="G163" s="10"/>
      <c r="H163" s="44"/>
      <c r="I163" s="44"/>
      <c r="L163" s="45"/>
      <c r="M163" s="45"/>
      <c r="N163" s="22"/>
      <c r="O163" s="22"/>
      <c r="P163" s="38"/>
      <c r="Q163" s="13"/>
      <c r="R163" s="38"/>
      <c r="S163" s="13"/>
      <c r="T163" s="38"/>
      <c r="U163" s="13"/>
      <c r="V163" s="43"/>
      <c r="W163" s="43"/>
      <c r="Y163" s="13"/>
      <c r="Z163" s="43"/>
      <c r="AA163" s="79"/>
      <c r="AB163" s="80"/>
    </row>
    <row r="164" spans="7:28" s="9" customFormat="1" ht="12.75">
      <c r="G164" s="10"/>
      <c r="H164" s="44"/>
      <c r="I164" s="44"/>
      <c r="L164" s="45"/>
      <c r="M164" s="45"/>
      <c r="N164" s="22"/>
      <c r="O164" s="22"/>
      <c r="P164" s="38"/>
      <c r="Q164" s="13"/>
      <c r="R164" s="38"/>
      <c r="S164" s="13"/>
      <c r="T164" s="38"/>
      <c r="U164" s="13"/>
      <c r="V164" s="43"/>
      <c r="W164" s="43"/>
      <c r="Y164" s="13"/>
      <c r="Z164" s="43"/>
      <c r="AA164" s="79"/>
      <c r="AB164" s="80"/>
    </row>
    <row r="165" spans="7:28" s="9" customFormat="1" ht="12.75">
      <c r="G165" s="10"/>
      <c r="H165" s="44"/>
      <c r="I165" s="44"/>
      <c r="L165" s="45"/>
      <c r="M165" s="45"/>
      <c r="N165" s="22"/>
      <c r="O165" s="22"/>
      <c r="P165" s="38"/>
      <c r="Q165" s="13"/>
      <c r="R165" s="38"/>
      <c r="S165" s="13"/>
      <c r="T165" s="38"/>
      <c r="U165" s="13"/>
      <c r="V165" s="43"/>
      <c r="W165" s="43"/>
      <c r="Y165" s="13"/>
      <c r="Z165" s="43"/>
      <c r="AA165" s="79"/>
      <c r="AB165" s="80"/>
    </row>
    <row r="166" spans="7:28" s="9" customFormat="1" ht="12.75">
      <c r="G166" s="10"/>
      <c r="H166" s="44"/>
      <c r="I166" s="44"/>
      <c r="L166" s="45"/>
      <c r="M166" s="45"/>
      <c r="N166" s="22"/>
      <c r="O166" s="22"/>
      <c r="P166" s="38"/>
      <c r="Q166" s="13"/>
      <c r="R166" s="38"/>
      <c r="S166" s="13"/>
      <c r="T166" s="38"/>
      <c r="U166" s="13"/>
      <c r="V166" s="43"/>
      <c r="W166" s="43"/>
      <c r="Y166" s="13"/>
      <c r="Z166" s="43"/>
      <c r="AA166" s="79"/>
      <c r="AB166" s="80"/>
    </row>
    <row r="167" spans="7:28" s="9" customFormat="1" ht="12.75">
      <c r="G167" s="10"/>
      <c r="H167" s="44"/>
      <c r="I167" s="44"/>
      <c r="L167" s="45"/>
      <c r="M167" s="45"/>
      <c r="N167" s="22"/>
      <c r="O167" s="22"/>
      <c r="P167" s="38"/>
      <c r="Q167" s="13"/>
      <c r="R167" s="38"/>
      <c r="S167" s="13"/>
      <c r="T167" s="38"/>
      <c r="U167" s="13"/>
      <c r="V167" s="43"/>
      <c r="W167" s="43"/>
      <c r="Y167" s="13"/>
      <c r="Z167" s="43"/>
      <c r="AA167" s="79"/>
      <c r="AB167" s="80"/>
    </row>
    <row r="168" spans="7:28" s="9" customFormat="1" ht="12.75">
      <c r="G168" s="10"/>
      <c r="H168" s="44"/>
      <c r="I168" s="44"/>
      <c r="L168" s="45"/>
      <c r="M168" s="45"/>
      <c r="N168" s="22"/>
      <c r="O168" s="22"/>
      <c r="P168" s="38"/>
      <c r="Q168" s="13"/>
      <c r="R168" s="38"/>
      <c r="S168" s="13"/>
      <c r="T168" s="38"/>
      <c r="U168" s="13"/>
      <c r="V168" s="43"/>
      <c r="W168" s="43"/>
      <c r="Y168" s="13"/>
      <c r="Z168" s="43"/>
      <c r="AA168" s="79"/>
      <c r="AB168" s="80"/>
    </row>
    <row r="169" spans="7:28" s="9" customFormat="1" ht="12.75">
      <c r="G169" s="10"/>
      <c r="H169" s="44"/>
      <c r="I169" s="44"/>
      <c r="L169" s="45"/>
      <c r="M169" s="45"/>
      <c r="N169" s="22"/>
      <c r="O169" s="22"/>
      <c r="P169" s="38"/>
      <c r="Q169" s="13"/>
      <c r="R169" s="38"/>
      <c r="S169" s="13"/>
      <c r="T169" s="38"/>
      <c r="U169" s="13"/>
      <c r="V169" s="43"/>
      <c r="W169" s="43"/>
      <c r="Y169" s="13"/>
      <c r="Z169" s="43"/>
      <c r="AA169" s="79"/>
      <c r="AB169" s="80"/>
    </row>
    <row r="170" spans="7:28" s="9" customFormat="1" ht="12.75">
      <c r="G170" s="10"/>
      <c r="H170" s="44"/>
      <c r="I170" s="44"/>
      <c r="L170" s="45"/>
      <c r="M170" s="45"/>
      <c r="N170" s="22"/>
      <c r="O170" s="22"/>
      <c r="P170" s="38"/>
      <c r="Q170" s="13"/>
      <c r="R170" s="38"/>
      <c r="S170" s="13"/>
      <c r="T170" s="38"/>
      <c r="U170" s="13"/>
      <c r="V170" s="43"/>
      <c r="W170" s="43"/>
      <c r="Y170" s="13"/>
      <c r="Z170" s="43"/>
      <c r="AA170" s="79"/>
      <c r="AB170" s="80"/>
    </row>
    <row r="171" spans="7:28" s="9" customFormat="1" ht="12.75">
      <c r="G171" s="10"/>
      <c r="H171" s="44"/>
      <c r="I171" s="44"/>
      <c r="L171" s="45"/>
      <c r="M171" s="45"/>
      <c r="N171" s="22"/>
      <c r="O171" s="22"/>
      <c r="P171" s="38"/>
      <c r="Q171" s="13"/>
      <c r="R171" s="38"/>
      <c r="S171" s="13"/>
      <c r="T171" s="38"/>
      <c r="U171" s="13"/>
      <c r="V171" s="43"/>
      <c r="W171" s="43"/>
      <c r="Y171" s="13"/>
      <c r="Z171" s="43"/>
      <c r="AA171" s="79"/>
      <c r="AB171" s="80"/>
    </row>
    <row r="172" spans="7:28" s="9" customFormat="1" ht="12.75">
      <c r="G172" s="10"/>
      <c r="H172" s="44"/>
      <c r="I172" s="44"/>
      <c r="L172" s="45"/>
      <c r="M172" s="45"/>
      <c r="N172" s="22"/>
      <c r="O172" s="22"/>
      <c r="P172" s="38"/>
      <c r="Q172" s="13"/>
      <c r="R172" s="38"/>
      <c r="S172" s="13"/>
      <c r="T172" s="38"/>
      <c r="U172" s="13"/>
      <c r="V172" s="43"/>
      <c r="W172" s="43"/>
      <c r="Y172" s="13"/>
      <c r="Z172" s="43"/>
      <c r="AA172" s="79"/>
      <c r="AB172" s="80"/>
    </row>
    <row r="173" spans="7:28" s="9" customFormat="1" ht="12.75">
      <c r="G173" s="10"/>
      <c r="H173" s="44"/>
      <c r="I173" s="44"/>
      <c r="L173" s="45"/>
      <c r="M173" s="45"/>
      <c r="N173" s="22"/>
      <c r="O173" s="22"/>
      <c r="P173" s="38"/>
      <c r="Q173" s="13"/>
      <c r="R173" s="38"/>
      <c r="S173" s="13"/>
      <c r="T173" s="38"/>
      <c r="U173" s="13"/>
      <c r="V173" s="43"/>
      <c r="W173" s="43"/>
      <c r="Y173" s="13"/>
      <c r="Z173" s="43"/>
      <c r="AA173" s="79"/>
      <c r="AB173" s="80"/>
    </row>
    <row r="174" spans="7:28" s="9" customFormat="1" ht="12.75">
      <c r="G174" s="10"/>
      <c r="H174" s="44"/>
      <c r="I174" s="44"/>
      <c r="L174" s="45"/>
      <c r="M174" s="45"/>
      <c r="N174" s="22"/>
      <c r="O174" s="22"/>
      <c r="P174" s="38"/>
      <c r="Q174" s="13"/>
      <c r="R174" s="38"/>
      <c r="S174" s="13"/>
      <c r="T174" s="38"/>
      <c r="U174" s="13"/>
      <c r="V174" s="43"/>
      <c r="W174" s="43"/>
      <c r="Y174" s="13"/>
      <c r="Z174" s="43"/>
      <c r="AA174" s="79"/>
      <c r="AB174" s="80"/>
    </row>
    <row r="175" spans="7:28" s="9" customFormat="1" ht="12.75">
      <c r="G175" s="10"/>
      <c r="H175" s="44"/>
      <c r="I175" s="44"/>
      <c r="L175" s="45"/>
      <c r="M175" s="45"/>
      <c r="N175" s="22"/>
      <c r="O175" s="22"/>
      <c r="P175" s="38"/>
      <c r="Q175" s="13"/>
      <c r="R175" s="38"/>
      <c r="S175" s="13"/>
      <c r="T175" s="38"/>
      <c r="U175" s="13"/>
      <c r="V175" s="43"/>
      <c r="W175" s="43"/>
      <c r="Y175" s="13"/>
      <c r="Z175" s="43"/>
      <c r="AA175" s="79"/>
      <c r="AB175" s="80"/>
    </row>
    <row r="176" spans="7:28" s="9" customFormat="1" ht="12.75">
      <c r="G176" s="10"/>
      <c r="H176" s="44"/>
      <c r="I176" s="44"/>
      <c r="L176" s="45"/>
      <c r="M176" s="45"/>
      <c r="N176" s="22"/>
      <c r="O176" s="22"/>
      <c r="P176" s="38"/>
      <c r="Q176" s="13"/>
      <c r="R176" s="38"/>
      <c r="S176" s="13"/>
      <c r="T176" s="38"/>
      <c r="U176" s="13"/>
      <c r="V176" s="43"/>
      <c r="W176" s="43"/>
      <c r="Y176" s="13"/>
      <c r="Z176" s="43"/>
      <c r="AA176" s="79"/>
      <c r="AB176" s="80"/>
    </row>
    <row r="177" spans="7:28" s="9" customFormat="1" ht="12.75">
      <c r="G177" s="10"/>
      <c r="H177" s="44"/>
      <c r="I177" s="44"/>
      <c r="L177" s="45"/>
      <c r="M177" s="45"/>
      <c r="N177" s="22"/>
      <c r="O177" s="22"/>
      <c r="P177" s="38"/>
      <c r="Q177" s="13"/>
      <c r="R177" s="38"/>
      <c r="S177" s="13"/>
      <c r="T177" s="38"/>
      <c r="U177" s="13"/>
      <c r="V177" s="43"/>
      <c r="W177" s="43"/>
      <c r="Y177" s="13"/>
      <c r="Z177" s="43"/>
      <c r="AA177" s="79"/>
      <c r="AB177" s="80"/>
    </row>
    <row r="178" spans="7:28" s="9" customFormat="1" ht="12.75">
      <c r="G178" s="10"/>
      <c r="H178" s="44"/>
      <c r="I178" s="44"/>
      <c r="L178" s="45"/>
      <c r="M178" s="45"/>
      <c r="N178" s="22"/>
      <c r="O178" s="22"/>
      <c r="P178" s="38"/>
      <c r="Q178" s="13"/>
      <c r="R178" s="38"/>
      <c r="S178" s="13"/>
      <c r="T178" s="38"/>
      <c r="U178" s="13"/>
      <c r="V178" s="43"/>
      <c r="W178" s="43"/>
      <c r="Y178" s="13"/>
      <c r="Z178" s="43"/>
      <c r="AA178" s="79"/>
      <c r="AB178" s="80"/>
    </row>
    <row r="179" spans="7:28" s="9" customFormat="1" ht="12.75">
      <c r="G179" s="10"/>
      <c r="H179" s="44"/>
      <c r="I179" s="44"/>
      <c r="L179" s="45"/>
      <c r="M179" s="45"/>
      <c r="N179" s="22"/>
      <c r="O179" s="22"/>
      <c r="P179" s="38"/>
      <c r="Q179" s="13"/>
      <c r="R179" s="38"/>
      <c r="S179" s="13"/>
      <c r="T179" s="38"/>
      <c r="U179" s="13"/>
      <c r="V179" s="43"/>
      <c r="W179" s="43"/>
      <c r="Y179" s="13"/>
      <c r="Z179" s="43"/>
      <c r="AA179" s="79"/>
      <c r="AB179" s="80"/>
    </row>
    <row r="180" spans="7:28" s="9" customFormat="1" ht="12.75">
      <c r="G180" s="10"/>
      <c r="H180" s="44"/>
      <c r="I180" s="44"/>
      <c r="L180" s="45"/>
      <c r="M180" s="45"/>
      <c r="N180" s="22"/>
      <c r="O180" s="22"/>
      <c r="P180" s="38"/>
      <c r="Q180" s="13"/>
      <c r="R180" s="38"/>
      <c r="S180" s="13"/>
      <c r="T180" s="38"/>
      <c r="U180" s="13"/>
      <c r="V180" s="43"/>
      <c r="W180" s="43"/>
      <c r="Y180" s="13"/>
      <c r="Z180" s="43"/>
      <c r="AA180" s="79"/>
      <c r="AB180" s="80"/>
    </row>
    <row r="181" spans="7:28" s="9" customFormat="1" ht="12.75">
      <c r="G181" s="10"/>
      <c r="H181" s="44"/>
      <c r="I181" s="44"/>
      <c r="L181" s="45"/>
      <c r="M181" s="45"/>
      <c r="N181" s="22"/>
      <c r="O181" s="22"/>
      <c r="P181" s="38"/>
      <c r="Q181" s="13"/>
      <c r="R181" s="38"/>
      <c r="S181" s="13"/>
      <c r="T181" s="38"/>
      <c r="U181" s="13"/>
      <c r="V181" s="43"/>
      <c r="W181" s="43"/>
      <c r="Y181" s="13"/>
      <c r="Z181" s="43"/>
      <c r="AA181" s="79"/>
      <c r="AB181" s="80"/>
    </row>
    <row r="182" spans="7:28" s="9" customFormat="1" ht="12.75">
      <c r="G182" s="10"/>
      <c r="H182" s="44"/>
      <c r="I182" s="44"/>
      <c r="L182" s="45"/>
      <c r="M182" s="45"/>
      <c r="N182" s="22"/>
      <c r="O182" s="22"/>
      <c r="P182" s="38"/>
      <c r="Q182" s="13"/>
      <c r="R182" s="38"/>
      <c r="S182" s="13"/>
      <c r="T182" s="38"/>
      <c r="U182" s="13"/>
      <c r="V182" s="43"/>
      <c r="W182" s="43"/>
      <c r="Y182" s="13"/>
      <c r="Z182" s="43"/>
      <c r="AA182" s="79"/>
      <c r="AB182" s="80"/>
    </row>
    <row r="183" spans="7:28" s="9" customFormat="1" ht="12.75">
      <c r="G183" s="10"/>
      <c r="H183" s="44"/>
      <c r="I183" s="44"/>
      <c r="L183" s="45"/>
      <c r="M183" s="45"/>
      <c r="N183" s="22"/>
      <c r="O183" s="22"/>
      <c r="P183" s="38"/>
      <c r="Q183" s="13"/>
      <c r="R183" s="38"/>
      <c r="S183" s="13"/>
      <c r="T183" s="38"/>
      <c r="U183" s="13"/>
      <c r="V183" s="43"/>
      <c r="W183" s="43"/>
      <c r="Y183" s="13"/>
      <c r="Z183" s="43"/>
      <c r="AA183" s="79"/>
      <c r="AB183" s="80"/>
    </row>
    <row r="184" spans="7:28" s="9" customFormat="1" ht="12.75">
      <c r="G184" s="10"/>
      <c r="H184" s="44"/>
      <c r="I184" s="44"/>
      <c r="L184" s="45"/>
      <c r="M184" s="45"/>
      <c r="N184" s="22"/>
      <c r="O184" s="22"/>
      <c r="P184" s="38"/>
      <c r="Q184" s="13"/>
      <c r="R184" s="38"/>
      <c r="S184" s="13"/>
      <c r="T184" s="38"/>
      <c r="U184" s="13"/>
      <c r="V184" s="43"/>
      <c r="W184" s="43"/>
      <c r="Y184" s="13"/>
      <c r="Z184" s="43"/>
      <c r="AA184" s="79"/>
      <c r="AB184" s="80"/>
    </row>
    <row r="185" spans="7:28" s="9" customFormat="1" ht="12.75">
      <c r="G185" s="10"/>
      <c r="H185" s="44"/>
      <c r="I185" s="44"/>
      <c r="L185" s="45"/>
      <c r="M185" s="45"/>
      <c r="N185" s="22"/>
      <c r="O185" s="22"/>
      <c r="P185" s="38"/>
      <c r="Q185" s="13"/>
      <c r="R185" s="38"/>
      <c r="S185" s="13"/>
      <c r="T185" s="38"/>
      <c r="U185" s="13"/>
      <c r="V185" s="43"/>
      <c r="W185" s="43"/>
      <c r="Y185" s="13"/>
      <c r="Z185" s="43"/>
      <c r="AA185" s="79"/>
      <c r="AB185" s="80"/>
    </row>
    <row r="186" spans="7:28" s="9" customFormat="1" ht="12.75">
      <c r="G186" s="10"/>
      <c r="H186" s="44"/>
      <c r="I186" s="44"/>
      <c r="L186" s="45"/>
      <c r="M186" s="45"/>
      <c r="N186" s="22"/>
      <c r="O186" s="22"/>
      <c r="P186" s="38"/>
      <c r="Q186" s="13"/>
      <c r="R186" s="38"/>
      <c r="S186" s="13"/>
      <c r="T186" s="38"/>
      <c r="U186" s="13"/>
      <c r="V186" s="43"/>
      <c r="W186" s="43"/>
      <c r="Y186" s="13"/>
      <c r="Z186" s="43"/>
      <c r="AA186" s="79"/>
      <c r="AB186" s="80"/>
    </row>
    <row r="187" spans="7:28" s="9" customFormat="1" ht="12.75">
      <c r="G187" s="10"/>
      <c r="H187" s="44"/>
      <c r="I187" s="44"/>
      <c r="L187" s="45"/>
      <c r="M187" s="45"/>
      <c r="N187" s="22"/>
      <c r="O187" s="22"/>
      <c r="P187" s="38"/>
      <c r="Q187" s="13"/>
      <c r="R187" s="38"/>
      <c r="S187" s="13"/>
      <c r="T187" s="38"/>
      <c r="U187" s="13"/>
      <c r="V187" s="43"/>
      <c r="W187" s="43"/>
      <c r="Y187" s="13"/>
      <c r="Z187" s="43"/>
      <c r="AA187" s="79"/>
      <c r="AB187" s="80"/>
    </row>
    <row r="188" spans="7:28" s="9" customFormat="1" ht="12.75">
      <c r="G188" s="10"/>
      <c r="H188" s="44"/>
      <c r="I188" s="44"/>
      <c r="L188" s="45"/>
      <c r="M188" s="45"/>
      <c r="N188" s="22"/>
      <c r="O188" s="22"/>
      <c r="P188" s="38"/>
      <c r="Q188" s="13"/>
      <c r="R188" s="38"/>
      <c r="S188" s="13"/>
      <c r="T188" s="38"/>
      <c r="U188" s="13"/>
      <c r="V188" s="43"/>
      <c r="W188" s="43"/>
      <c r="Y188" s="13"/>
      <c r="Z188" s="43"/>
      <c r="AA188" s="79"/>
      <c r="AB188" s="80"/>
    </row>
    <row r="189" spans="7:28" s="9" customFormat="1" ht="12.75">
      <c r="G189" s="10"/>
      <c r="H189" s="44"/>
      <c r="I189" s="44"/>
      <c r="L189" s="45"/>
      <c r="M189" s="45"/>
      <c r="N189" s="22"/>
      <c r="O189" s="22"/>
      <c r="P189" s="38"/>
      <c r="Q189" s="13"/>
      <c r="R189" s="38"/>
      <c r="S189" s="13"/>
      <c r="T189" s="38"/>
      <c r="U189" s="13"/>
      <c r="V189" s="43"/>
      <c r="W189" s="43"/>
      <c r="Y189" s="13"/>
      <c r="Z189" s="43"/>
      <c r="AA189" s="79"/>
      <c r="AB189" s="80"/>
    </row>
    <row r="190" spans="7:28" s="9" customFormat="1" ht="12.75">
      <c r="G190" s="10"/>
      <c r="H190" s="44"/>
      <c r="I190" s="44"/>
      <c r="L190" s="45"/>
      <c r="M190" s="45"/>
      <c r="N190" s="22"/>
      <c r="O190" s="22"/>
      <c r="P190" s="38"/>
      <c r="Q190" s="13"/>
      <c r="R190" s="38"/>
      <c r="S190" s="13"/>
      <c r="T190" s="38"/>
      <c r="U190" s="13"/>
      <c r="V190" s="43"/>
      <c r="W190" s="43"/>
      <c r="Y190" s="13"/>
      <c r="Z190" s="43"/>
      <c r="AA190" s="79"/>
      <c r="AB190" s="80"/>
    </row>
    <row r="191" spans="7:28" s="9" customFormat="1" ht="12.75">
      <c r="G191" s="10"/>
      <c r="H191" s="44"/>
      <c r="I191" s="44"/>
      <c r="L191" s="45"/>
      <c r="M191" s="45"/>
      <c r="N191" s="22"/>
      <c r="O191" s="22"/>
      <c r="P191" s="38"/>
      <c r="Q191" s="13"/>
      <c r="R191" s="38"/>
      <c r="S191" s="13"/>
      <c r="T191" s="38"/>
      <c r="U191" s="13"/>
      <c r="V191" s="43"/>
      <c r="W191" s="43"/>
      <c r="Y191" s="13"/>
      <c r="Z191" s="43"/>
      <c r="AA191" s="79"/>
      <c r="AB191" s="80"/>
    </row>
    <row r="192" spans="7:28" s="9" customFormat="1" ht="12.75">
      <c r="G192" s="10"/>
      <c r="H192" s="44"/>
      <c r="I192" s="44"/>
      <c r="L192" s="45"/>
      <c r="M192" s="45"/>
      <c r="N192" s="22"/>
      <c r="O192" s="22"/>
      <c r="P192" s="38"/>
      <c r="Q192" s="13"/>
      <c r="R192" s="38"/>
      <c r="S192" s="13"/>
      <c r="T192" s="38"/>
      <c r="U192" s="13"/>
      <c r="V192" s="43"/>
      <c r="W192" s="43"/>
      <c r="Y192" s="13"/>
      <c r="Z192" s="43"/>
      <c r="AA192" s="79"/>
      <c r="AB192" s="80"/>
    </row>
    <row r="193" spans="7:28" s="9" customFormat="1" ht="12.75">
      <c r="G193" s="10"/>
      <c r="H193" s="44"/>
      <c r="I193" s="44"/>
      <c r="L193" s="45"/>
      <c r="M193" s="45"/>
      <c r="N193" s="22"/>
      <c r="O193" s="22"/>
      <c r="P193" s="38"/>
      <c r="Q193" s="13"/>
      <c r="R193" s="38"/>
      <c r="S193" s="13"/>
      <c r="T193" s="38"/>
      <c r="U193" s="13"/>
      <c r="V193" s="43"/>
      <c r="W193" s="43"/>
      <c r="Y193" s="13"/>
      <c r="Z193" s="43"/>
      <c r="AA193" s="79"/>
      <c r="AB193" s="80"/>
    </row>
    <row r="194" spans="7:28" s="9" customFormat="1" ht="12.75">
      <c r="G194" s="10"/>
      <c r="H194" s="44"/>
      <c r="I194" s="44"/>
      <c r="L194" s="45"/>
      <c r="M194" s="45"/>
      <c r="N194" s="22"/>
      <c r="O194" s="22"/>
      <c r="P194" s="38"/>
      <c r="Q194" s="13"/>
      <c r="R194" s="38"/>
      <c r="S194" s="13"/>
      <c r="T194" s="38"/>
      <c r="U194" s="13"/>
      <c r="V194" s="43"/>
      <c r="W194" s="43"/>
      <c r="Y194" s="13"/>
      <c r="Z194" s="43"/>
      <c r="AA194" s="79"/>
      <c r="AB194" s="80"/>
    </row>
    <row r="195" spans="7:28" s="9" customFormat="1" ht="12.75">
      <c r="G195" s="10"/>
      <c r="H195" s="44"/>
      <c r="I195" s="44"/>
      <c r="L195" s="45"/>
      <c r="M195" s="45"/>
      <c r="N195" s="22"/>
      <c r="O195" s="22"/>
      <c r="P195" s="38"/>
      <c r="Q195" s="13"/>
      <c r="R195" s="38"/>
      <c r="S195" s="13"/>
      <c r="T195" s="38"/>
      <c r="U195" s="13"/>
      <c r="V195" s="43"/>
      <c r="W195" s="43"/>
      <c r="Y195" s="13"/>
      <c r="Z195" s="43"/>
      <c r="AA195" s="79"/>
      <c r="AB195" s="80"/>
    </row>
    <row r="196" spans="7:28" s="9" customFormat="1" ht="12.75">
      <c r="G196" s="10"/>
      <c r="H196" s="44"/>
      <c r="I196" s="44"/>
      <c r="L196" s="45"/>
      <c r="M196" s="45"/>
      <c r="N196" s="22"/>
      <c r="O196" s="22"/>
      <c r="P196" s="38"/>
      <c r="Q196" s="13"/>
      <c r="R196" s="38"/>
      <c r="S196" s="13"/>
      <c r="T196" s="38"/>
      <c r="U196" s="13"/>
      <c r="V196" s="43"/>
      <c r="W196" s="43"/>
      <c r="Y196" s="13"/>
      <c r="Z196" s="43"/>
      <c r="AA196" s="79"/>
      <c r="AB196" s="80"/>
    </row>
    <row r="197" spans="7:28" s="9" customFormat="1" ht="12.75">
      <c r="G197" s="10"/>
      <c r="H197" s="44"/>
      <c r="I197" s="44"/>
      <c r="L197" s="45"/>
      <c r="M197" s="45"/>
      <c r="N197" s="22"/>
      <c r="O197" s="22"/>
      <c r="P197" s="38"/>
      <c r="Q197" s="13"/>
      <c r="R197" s="38"/>
      <c r="S197" s="13"/>
      <c r="T197" s="38"/>
      <c r="U197" s="13"/>
      <c r="V197" s="43"/>
      <c r="W197" s="43"/>
      <c r="Y197" s="13"/>
      <c r="Z197" s="43"/>
      <c r="AA197" s="79"/>
      <c r="AB197" s="80"/>
    </row>
    <row r="198" spans="7:28" s="9" customFormat="1" ht="12.75">
      <c r="G198" s="10"/>
      <c r="H198" s="44"/>
      <c r="I198" s="44"/>
      <c r="L198" s="45"/>
      <c r="M198" s="45"/>
      <c r="N198" s="22"/>
      <c r="O198" s="22"/>
      <c r="P198" s="38"/>
      <c r="Q198" s="13"/>
      <c r="R198" s="38"/>
      <c r="S198" s="13"/>
      <c r="T198" s="38"/>
      <c r="U198" s="13"/>
      <c r="V198" s="43"/>
      <c r="W198" s="43"/>
      <c r="Y198" s="13"/>
      <c r="Z198" s="43"/>
      <c r="AA198" s="79"/>
      <c r="AB198" s="80"/>
    </row>
    <row r="199" spans="7:28" s="9" customFormat="1" ht="12.75">
      <c r="G199" s="10"/>
      <c r="H199" s="44"/>
      <c r="I199" s="44"/>
      <c r="L199" s="45"/>
      <c r="M199" s="45"/>
      <c r="N199" s="22"/>
      <c r="O199" s="22"/>
      <c r="P199" s="38"/>
      <c r="Q199" s="13"/>
      <c r="R199" s="38"/>
      <c r="S199" s="13"/>
      <c r="T199" s="38"/>
      <c r="U199" s="13"/>
      <c r="V199" s="43"/>
      <c r="W199" s="43"/>
      <c r="Y199" s="13"/>
      <c r="Z199" s="43"/>
      <c r="AA199" s="79"/>
      <c r="AB199" s="80"/>
    </row>
    <row r="200" spans="7:28" s="9" customFormat="1" ht="12.75">
      <c r="G200" s="10"/>
      <c r="H200" s="44"/>
      <c r="I200" s="44"/>
      <c r="L200" s="45"/>
      <c r="M200" s="45"/>
      <c r="N200" s="22"/>
      <c r="O200" s="22"/>
      <c r="P200" s="38"/>
      <c r="Q200" s="13"/>
      <c r="R200" s="38"/>
      <c r="S200" s="13"/>
      <c r="T200" s="38"/>
      <c r="U200" s="13"/>
      <c r="V200" s="43"/>
      <c r="W200" s="43"/>
      <c r="Y200" s="13"/>
      <c r="Z200" s="43"/>
      <c r="AA200" s="79"/>
      <c r="AB200" s="80"/>
    </row>
    <row r="201" spans="7:28" s="9" customFormat="1" ht="12.75">
      <c r="G201" s="10"/>
      <c r="H201" s="44"/>
      <c r="I201" s="44"/>
      <c r="L201" s="45"/>
      <c r="M201" s="45"/>
      <c r="N201" s="22"/>
      <c r="O201" s="22"/>
      <c r="P201" s="38"/>
      <c r="Q201" s="13"/>
      <c r="R201" s="38"/>
      <c r="S201" s="13"/>
      <c r="T201" s="38"/>
      <c r="U201" s="13"/>
      <c r="V201" s="43"/>
      <c r="W201" s="43"/>
      <c r="Y201" s="13"/>
      <c r="Z201" s="43"/>
      <c r="AA201" s="79"/>
      <c r="AB201" s="80"/>
    </row>
    <row r="202" spans="7:28" s="9" customFormat="1" ht="12.75">
      <c r="G202" s="10"/>
      <c r="H202" s="44"/>
      <c r="I202" s="44"/>
      <c r="L202" s="45"/>
      <c r="M202" s="45"/>
      <c r="N202" s="22"/>
      <c r="O202" s="22"/>
      <c r="P202" s="38"/>
      <c r="Q202" s="13"/>
      <c r="R202" s="38"/>
      <c r="S202" s="13"/>
      <c r="T202" s="38"/>
      <c r="U202" s="13"/>
      <c r="V202" s="43"/>
      <c r="W202" s="43"/>
      <c r="Y202" s="13"/>
      <c r="Z202" s="43"/>
      <c r="AA202" s="79"/>
      <c r="AB202" s="80"/>
    </row>
    <row r="203" spans="7:28" s="9" customFormat="1" ht="12.75">
      <c r="G203" s="10"/>
      <c r="H203" s="44"/>
      <c r="I203" s="44"/>
      <c r="L203" s="45"/>
      <c r="M203" s="45"/>
      <c r="N203" s="22"/>
      <c r="O203" s="22"/>
      <c r="P203" s="38"/>
      <c r="Q203" s="13"/>
      <c r="R203" s="38"/>
      <c r="S203" s="13"/>
      <c r="T203" s="38"/>
      <c r="U203" s="13"/>
      <c r="V203" s="43"/>
      <c r="W203" s="43"/>
      <c r="Y203" s="13"/>
      <c r="Z203" s="43"/>
      <c r="AA203" s="79"/>
      <c r="AB203" s="80"/>
    </row>
    <row r="204" spans="7:28" s="9" customFormat="1" ht="12.75">
      <c r="G204" s="10"/>
      <c r="H204" s="44"/>
      <c r="I204" s="44"/>
      <c r="L204" s="45"/>
      <c r="M204" s="45"/>
      <c r="N204" s="22"/>
      <c r="O204" s="22"/>
      <c r="P204" s="38"/>
      <c r="Q204" s="13"/>
      <c r="R204" s="38"/>
      <c r="S204" s="13"/>
      <c r="T204" s="38"/>
      <c r="U204" s="13"/>
      <c r="V204" s="43"/>
      <c r="W204" s="43"/>
      <c r="Y204" s="13"/>
      <c r="Z204" s="43"/>
      <c r="AA204" s="79"/>
      <c r="AB204" s="80"/>
    </row>
    <row r="205" spans="7:28" s="9" customFormat="1" ht="12.75">
      <c r="G205" s="10"/>
      <c r="H205" s="44"/>
      <c r="I205" s="44"/>
      <c r="L205" s="45"/>
      <c r="M205" s="45"/>
      <c r="N205" s="22"/>
      <c r="O205" s="22"/>
      <c r="P205" s="38"/>
      <c r="Q205" s="13"/>
      <c r="R205" s="38"/>
      <c r="S205" s="13"/>
      <c r="T205" s="38"/>
      <c r="U205" s="13"/>
      <c r="V205" s="43"/>
      <c r="W205" s="43"/>
      <c r="Y205" s="13"/>
      <c r="Z205" s="43"/>
      <c r="AA205" s="79"/>
      <c r="AB205" s="80"/>
    </row>
    <row r="206" spans="7:28" s="9" customFormat="1" ht="12.75">
      <c r="G206" s="10"/>
      <c r="H206" s="44"/>
      <c r="I206" s="44"/>
      <c r="L206" s="45"/>
      <c r="M206" s="45"/>
      <c r="N206" s="22"/>
      <c r="O206" s="22"/>
      <c r="P206" s="38"/>
      <c r="Q206" s="13"/>
      <c r="R206" s="38"/>
      <c r="S206" s="13"/>
      <c r="T206" s="38"/>
      <c r="U206" s="13"/>
      <c r="V206" s="43"/>
      <c r="W206" s="43"/>
      <c r="Y206" s="13"/>
      <c r="Z206" s="43"/>
      <c r="AA206" s="79"/>
      <c r="AB206" s="80"/>
    </row>
    <row r="207" spans="7:28" s="9" customFormat="1" ht="12.75">
      <c r="G207" s="10"/>
      <c r="H207" s="44"/>
      <c r="I207" s="44"/>
      <c r="L207" s="45"/>
      <c r="M207" s="45"/>
      <c r="N207" s="22"/>
      <c r="O207" s="22"/>
      <c r="P207" s="38"/>
      <c r="Q207" s="13"/>
      <c r="R207" s="38"/>
      <c r="S207" s="13"/>
      <c r="T207" s="38"/>
      <c r="U207" s="13"/>
      <c r="V207" s="43"/>
      <c r="W207" s="43"/>
      <c r="Y207" s="13"/>
      <c r="Z207" s="43"/>
      <c r="AA207" s="79"/>
      <c r="AB207" s="80"/>
    </row>
    <row r="208" spans="7:28" s="9" customFormat="1" ht="12.75">
      <c r="G208" s="10"/>
      <c r="H208" s="44"/>
      <c r="I208" s="44"/>
      <c r="L208" s="45"/>
      <c r="M208" s="45"/>
      <c r="N208" s="22"/>
      <c r="O208" s="22"/>
      <c r="P208" s="38"/>
      <c r="Q208" s="13"/>
      <c r="R208" s="38"/>
      <c r="S208" s="13"/>
      <c r="T208" s="38"/>
      <c r="U208" s="13"/>
      <c r="V208" s="43"/>
      <c r="W208" s="43"/>
      <c r="Y208" s="13"/>
      <c r="Z208" s="43"/>
      <c r="AA208" s="79"/>
      <c r="AB208" s="80"/>
    </row>
    <row r="209" spans="7:28" s="9" customFormat="1" ht="12.75">
      <c r="G209" s="10"/>
      <c r="H209" s="44"/>
      <c r="I209" s="44"/>
      <c r="L209" s="45"/>
      <c r="M209" s="45"/>
      <c r="N209" s="22"/>
      <c r="O209" s="22"/>
      <c r="P209" s="38"/>
      <c r="Q209" s="13"/>
      <c r="R209" s="38"/>
      <c r="S209" s="13"/>
      <c r="T209" s="38"/>
      <c r="U209" s="13"/>
      <c r="V209" s="43"/>
      <c r="W209" s="43"/>
      <c r="Y209" s="13"/>
      <c r="Z209" s="43"/>
      <c r="AA209" s="79"/>
      <c r="AB209" s="80"/>
    </row>
    <row r="210" spans="7:28" s="9" customFormat="1" ht="12.75">
      <c r="G210" s="10"/>
      <c r="H210" s="44"/>
      <c r="I210" s="44"/>
      <c r="L210" s="45"/>
      <c r="M210" s="45"/>
      <c r="N210" s="22"/>
      <c r="O210" s="22"/>
      <c r="P210" s="38"/>
      <c r="Q210" s="13"/>
      <c r="R210" s="38"/>
      <c r="S210" s="13"/>
      <c r="T210" s="38"/>
      <c r="U210" s="13"/>
      <c r="V210" s="43"/>
      <c r="W210" s="43"/>
      <c r="Y210" s="13"/>
      <c r="Z210" s="43"/>
      <c r="AA210" s="79"/>
      <c r="AB210" s="80"/>
    </row>
    <row r="211" spans="7:28" s="9" customFormat="1" ht="12.75">
      <c r="G211" s="10"/>
      <c r="H211" s="44"/>
      <c r="I211" s="44"/>
      <c r="L211" s="45"/>
      <c r="M211" s="45"/>
      <c r="N211" s="22"/>
      <c r="O211" s="22"/>
      <c r="P211" s="38"/>
      <c r="Q211" s="13"/>
      <c r="R211" s="38"/>
      <c r="S211" s="13"/>
      <c r="T211" s="38"/>
      <c r="U211" s="13"/>
      <c r="V211" s="43"/>
      <c r="W211" s="43"/>
      <c r="Y211" s="13"/>
      <c r="Z211" s="43"/>
      <c r="AA211" s="79"/>
      <c r="AB211" s="80"/>
    </row>
    <row r="212" spans="7:28" s="9" customFormat="1" ht="12.75">
      <c r="G212" s="10"/>
      <c r="H212" s="44"/>
      <c r="I212" s="44"/>
      <c r="L212" s="45"/>
      <c r="M212" s="45"/>
      <c r="N212" s="22"/>
      <c r="O212" s="22"/>
      <c r="P212" s="38"/>
      <c r="Q212" s="13"/>
      <c r="R212" s="38"/>
      <c r="S212" s="13"/>
      <c r="T212" s="38"/>
      <c r="U212" s="13"/>
      <c r="V212" s="43"/>
      <c r="W212" s="43"/>
      <c r="Y212" s="13"/>
      <c r="Z212" s="43"/>
      <c r="AA212" s="79"/>
      <c r="AB212" s="80"/>
    </row>
    <row r="213" spans="7:28" s="9" customFormat="1" ht="12.75">
      <c r="G213" s="10"/>
      <c r="H213" s="44"/>
      <c r="I213" s="44"/>
      <c r="L213" s="45"/>
      <c r="M213" s="45"/>
      <c r="N213" s="22"/>
      <c r="O213" s="22"/>
      <c r="P213" s="38"/>
      <c r="Q213" s="13"/>
      <c r="R213" s="38"/>
      <c r="S213" s="13"/>
      <c r="T213" s="38"/>
      <c r="U213" s="13"/>
      <c r="V213" s="43"/>
      <c r="W213" s="43"/>
      <c r="Y213" s="13"/>
      <c r="Z213" s="43"/>
      <c r="AA213" s="79"/>
      <c r="AB213" s="80"/>
    </row>
    <row r="214" spans="7:28" s="9" customFormat="1" ht="12.75">
      <c r="G214" s="10"/>
      <c r="H214" s="44"/>
      <c r="I214" s="44"/>
      <c r="L214" s="45"/>
      <c r="M214" s="45"/>
      <c r="N214" s="22"/>
      <c r="O214" s="22"/>
      <c r="P214" s="38"/>
      <c r="Q214" s="13"/>
      <c r="R214" s="38"/>
      <c r="S214" s="13"/>
      <c r="T214" s="38"/>
      <c r="U214" s="13"/>
      <c r="V214" s="43"/>
      <c r="W214" s="43"/>
      <c r="Y214" s="13"/>
      <c r="Z214" s="43"/>
      <c r="AA214" s="79"/>
      <c r="AB214" s="80"/>
    </row>
    <row r="215" spans="7:28" s="9" customFormat="1" ht="12.75">
      <c r="G215" s="10"/>
      <c r="H215" s="44"/>
      <c r="I215" s="44"/>
      <c r="L215" s="45"/>
      <c r="M215" s="45"/>
      <c r="N215" s="22"/>
      <c r="O215" s="22"/>
      <c r="P215" s="38"/>
      <c r="Q215" s="13"/>
      <c r="R215" s="38"/>
      <c r="S215" s="13"/>
      <c r="T215" s="38"/>
      <c r="U215" s="13"/>
      <c r="V215" s="43"/>
      <c r="W215" s="43"/>
      <c r="Y215" s="13"/>
      <c r="Z215" s="43"/>
      <c r="AA215" s="79"/>
      <c r="AB215" s="80"/>
    </row>
    <row r="216" spans="7:28" s="9" customFormat="1" ht="12.75">
      <c r="G216" s="10"/>
      <c r="H216" s="44"/>
      <c r="I216" s="44"/>
      <c r="L216" s="45"/>
      <c r="M216" s="45"/>
      <c r="N216" s="22"/>
      <c r="O216" s="22"/>
      <c r="P216" s="38"/>
      <c r="Q216" s="13"/>
      <c r="R216" s="38"/>
      <c r="S216" s="13"/>
      <c r="T216" s="38"/>
      <c r="U216" s="13"/>
      <c r="V216" s="43"/>
      <c r="W216" s="43"/>
      <c r="Y216" s="13"/>
      <c r="Z216" s="43"/>
      <c r="AA216" s="79"/>
      <c r="AB216" s="80"/>
    </row>
    <row r="217" spans="7:28" s="9" customFormat="1" ht="12.75">
      <c r="G217" s="10"/>
      <c r="H217" s="44"/>
      <c r="I217" s="44"/>
      <c r="L217" s="45"/>
      <c r="M217" s="45"/>
      <c r="N217" s="22"/>
      <c r="O217" s="22"/>
      <c r="P217" s="38"/>
      <c r="Q217" s="13"/>
      <c r="R217" s="38"/>
      <c r="S217" s="13"/>
      <c r="T217" s="38"/>
      <c r="U217" s="13"/>
      <c r="V217" s="43"/>
      <c r="W217" s="43"/>
      <c r="Y217" s="13"/>
      <c r="Z217" s="43"/>
      <c r="AA217" s="79"/>
      <c r="AB217" s="80"/>
    </row>
    <row r="218" spans="7:28" s="9" customFormat="1" ht="12.75">
      <c r="G218" s="10"/>
      <c r="H218" s="44"/>
      <c r="I218" s="44"/>
      <c r="L218" s="45"/>
      <c r="M218" s="45"/>
      <c r="N218" s="22"/>
      <c r="O218" s="22"/>
      <c r="P218" s="38"/>
      <c r="Q218" s="13"/>
      <c r="R218" s="38"/>
      <c r="S218" s="13"/>
      <c r="T218" s="38"/>
      <c r="U218" s="13"/>
      <c r="V218" s="43"/>
      <c r="W218" s="43"/>
      <c r="Y218" s="13"/>
      <c r="Z218" s="43"/>
      <c r="AA218" s="79"/>
      <c r="AB218" s="80"/>
    </row>
    <row r="219" spans="7:28" s="9" customFormat="1" ht="12.75">
      <c r="G219" s="10"/>
      <c r="H219" s="44"/>
      <c r="I219" s="44"/>
      <c r="L219" s="45"/>
      <c r="M219" s="45"/>
      <c r="N219" s="22"/>
      <c r="O219" s="22"/>
      <c r="P219" s="38"/>
      <c r="Q219" s="13"/>
      <c r="R219" s="38"/>
      <c r="S219" s="13"/>
      <c r="T219" s="38"/>
      <c r="U219" s="13"/>
      <c r="V219" s="43"/>
      <c r="W219" s="43"/>
      <c r="Y219" s="13"/>
      <c r="Z219" s="43"/>
      <c r="AA219" s="79"/>
      <c r="AB219" s="80"/>
    </row>
    <row r="220" spans="7:28" s="9" customFormat="1" ht="12.75">
      <c r="G220" s="10"/>
      <c r="H220" s="44"/>
      <c r="I220" s="44"/>
      <c r="L220" s="45"/>
      <c r="M220" s="45"/>
      <c r="N220" s="22"/>
      <c r="O220" s="22"/>
      <c r="P220" s="38"/>
      <c r="Q220" s="13"/>
      <c r="R220" s="38"/>
      <c r="S220" s="13"/>
      <c r="T220" s="38"/>
      <c r="U220" s="13"/>
      <c r="V220" s="43"/>
      <c r="W220" s="43"/>
      <c r="Y220" s="13"/>
      <c r="Z220" s="43"/>
      <c r="AA220" s="79"/>
      <c r="AB220" s="80"/>
    </row>
    <row r="221" spans="7:28" s="9" customFormat="1" ht="12.75">
      <c r="G221" s="10"/>
      <c r="H221" s="44"/>
      <c r="I221" s="44"/>
      <c r="L221" s="45"/>
      <c r="M221" s="45"/>
      <c r="N221" s="22"/>
      <c r="O221" s="22"/>
      <c r="P221" s="38"/>
      <c r="Q221" s="13"/>
      <c r="R221" s="38"/>
      <c r="S221" s="13"/>
      <c r="T221" s="38"/>
      <c r="U221" s="13"/>
      <c r="V221" s="43"/>
      <c r="W221" s="43"/>
      <c r="Y221" s="13"/>
      <c r="Z221" s="43"/>
      <c r="AA221" s="79"/>
      <c r="AB221" s="80"/>
    </row>
    <row r="222" spans="7:28" s="9" customFormat="1" ht="12.75">
      <c r="G222" s="10"/>
      <c r="H222" s="44"/>
      <c r="I222" s="44"/>
      <c r="L222" s="45"/>
      <c r="M222" s="45"/>
      <c r="N222" s="22"/>
      <c r="O222" s="22"/>
      <c r="P222" s="38"/>
      <c r="Q222" s="13"/>
      <c r="R222" s="38"/>
      <c r="S222" s="13"/>
      <c r="T222" s="38"/>
      <c r="U222" s="13"/>
      <c r="V222" s="43"/>
      <c r="W222" s="43"/>
      <c r="Y222" s="13"/>
      <c r="Z222" s="43"/>
      <c r="AA222" s="79"/>
      <c r="AB222" s="80"/>
    </row>
    <row r="223" spans="7:28" s="9" customFormat="1" ht="12.75">
      <c r="G223" s="10"/>
      <c r="H223" s="44"/>
      <c r="I223" s="44"/>
      <c r="L223" s="45"/>
      <c r="M223" s="45"/>
      <c r="N223" s="22"/>
      <c r="O223" s="22"/>
      <c r="P223" s="38"/>
      <c r="Q223" s="13"/>
      <c r="R223" s="38"/>
      <c r="S223" s="13"/>
      <c r="T223" s="38"/>
      <c r="U223" s="13"/>
      <c r="V223" s="43"/>
      <c r="W223" s="43"/>
      <c r="Y223" s="13"/>
      <c r="Z223" s="43"/>
      <c r="AA223" s="79"/>
      <c r="AB223" s="80"/>
    </row>
    <row r="224" spans="7:28" s="9" customFormat="1" ht="12.75">
      <c r="G224" s="10"/>
      <c r="H224" s="44"/>
      <c r="I224" s="44"/>
      <c r="L224" s="45"/>
      <c r="M224" s="45"/>
      <c r="N224" s="22"/>
      <c r="O224" s="22"/>
      <c r="P224" s="38"/>
      <c r="Q224" s="13"/>
      <c r="R224" s="38"/>
      <c r="S224" s="13"/>
      <c r="T224" s="38"/>
      <c r="U224" s="13"/>
      <c r="V224" s="43"/>
      <c r="W224" s="43"/>
      <c r="Y224" s="13"/>
      <c r="Z224" s="43"/>
      <c r="AA224" s="79"/>
      <c r="AB224" s="80"/>
    </row>
    <row r="225" spans="7:28" s="9" customFormat="1" ht="12.75">
      <c r="G225" s="10"/>
      <c r="H225" s="44"/>
      <c r="I225" s="44"/>
      <c r="L225" s="45"/>
      <c r="M225" s="45"/>
      <c r="N225" s="22"/>
      <c r="O225" s="22"/>
      <c r="P225" s="38"/>
      <c r="Q225" s="13"/>
      <c r="R225" s="38"/>
      <c r="S225" s="13"/>
      <c r="T225" s="38"/>
      <c r="U225" s="13"/>
      <c r="V225" s="43"/>
      <c r="W225" s="43"/>
      <c r="Y225" s="13"/>
      <c r="Z225" s="43"/>
      <c r="AA225" s="79"/>
      <c r="AB225" s="80"/>
    </row>
    <row r="226" spans="7:28" s="9" customFormat="1" ht="12.75">
      <c r="G226" s="10"/>
      <c r="H226" s="44"/>
      <c r="I226" s="44"/>
      <c r="L226" s="45"/>
      <c r="M226" s="45"/>
      <c r="N226" s="22"/>
      <c r="O226" s="22"/>
      <c r="P226" s="38"/>
      <c r="Q226" s="13"/>
      <c r="R226" s="38"/>
      <c r="S226" s="13"/>
      <c r="T226" s="38"/>
      <c r="U226" s="13"/>
      <c r="V226" s="43"/>
      <c r="W226" s="43"/>
      <c r="Y226" s="13"/>
      <c r="Z226" s="43"/>
      <c r="AA226" s="79"/>
      <c r="AB226" s="80"/>
    </row>
    <row r="227" spans="7:28" s="9" customFormat="1" ht="12.75">
      <c r="G227" s="10"/>
      <c r="H227" s="44"/>
      <c r="I227" s="44"/>
      <c r="L227" s="45"/>
      <c r="M227" s="45"/>
      <c r="N227" s="22"/>
      <c r="O227" s="22"/>
      <c r="P227" s="38"/>
      <c r="Q227" s="13"/>
      <c r="R227" s="38"/>
      <c r="S227" s="13"/>
      <c r="T227" s="38"/>
      <c r="U227" s="13"/>
      <c r="V227" s="43"/>
      <c r="W227" s="43"/>
      <c r="Y227" s="13"/>
      <c r="Z227" s="43"/>
      <c r="AA227" s="79"/>
      <c r="AB227" s="80"/>
    </row>
    <row r="228" spans="7:28" s="9" customFormat="1" ht="12.75">
      <c r="G228" s="10"/>
      <c r="H228" s="44"/>
      <c r="I228" s="44"/>
      <c r="L228" s="45"/>
      <c r="M228" s="45"/>
      <c r="N228" s="22"/>
      <c r="O228" s="22"/>
      <c r="P228" s="38"/>
      <c r="Q228" s="13"/>
      <c r="R228" s="38"/>
      <c r="S228" s="13"/>
      <c r="T228" s="38"/>
      <c r="U228" s="13"/>
      <c r="V228" s="43"/>
      <c r="W228" s="43"/>
      <c r="Y228" s="13"/>
      <c r="Z228" s="43"/>
      <c r="AA228" s="79"/>
      <c r="AB228" s="80"/>
    </row>
    <row r="229" spans="7:28" s="9" customFormat="1" ht="12.75">
      <c r="G229" s="10"/>
      <c r="H229" s="44"/>
      <c r="I229" s="44"/>
      <c r="L229" s="45"/>
      <c r="M229" s="45"/>
      <c r="N229" s="22"/>
      <c r="O229" s="22"/>
      <c r="P229" s="38"/>
      <c r="Q229" s="13"/>
      <c r="R229" s="38"/>
      <c r="S229" s="13"/>
      <c r="T229" s="38"/>
      <c r="U229" s="13"/>
      <c r="V229" s="43"/>
      <c r="W229" s="43"/>
      <c r="Y229" s="13"/>
      <c r="Z229" s="43"/>
      <c r="AA229" s="79"/>
      <c r="AB229" s="80"/>
    </row>
    <row r="230" spans="7:28" s="9" customFormat="1" ht="12.75">
      <c r="G230" s="10"/>
      <c r="H230" s="44"/>
      <c r="I230" s="44"/>
      <c r="L230" s="45"/>
      <c r="M230" s="45"/>
      <c r="N230" s="22"/>
      <c r="O230" s="22"/>
      <c r="P230" s="38"/>
      <c r="Q230" s="13"/>
      <c r="R230" s="38"/>
      <c r="S230" s="13"/>
      <c r="T230" s="38"/>
      <c r="U230" s="13"/>
      <c r="V230" s="43"/>
      <c r="W230" s="43"/>
      <c r="Y230" s="13"/>
      <c r="Z230" s="43"/>
      <c r="AA230" s="79"/>
      <c r="AB230" s="80"/>
    </row>
    <row r="231" spans="7:28" s="9" customFormat="1" ht="12.75">
      <c r="G231" s="10"/>
      <c r="H231" s="44"/>
      <c r="I231" s="44"/>
      <c r="L231" s="45"/>
      <c r="M231" s="45"/>
      <c r="N231" s="22"/>
      <c r="O231" s="22"/>
      <c r="P231" s="38"/>
      <c r="Q231" s="13"/>
      <c r="R231" s="38"/>
      <c r="S231" s="13"/>
      <c r="T231" s="38"/>
      <c r="U231" s="13"/>
      <c r="V231" s="43"/>
      <c r="W231" s="43"/>
      <c r="Y231" s="13"/>
      <c r="Z231" s="43"/>
      <c r="AA231" s="79"/>
      <c r="AB231" s="80"/>
    </row>
    <row r="232" spans="7:28" s="9" customFormat="1" ht="12.75">
      <c r="G232" s="10"/>
      <c r="H232" s="44"/>
      <c r="I232" s="44"/>
      <c r="L232" s="45"/>
      <c r="M232" s="45"/>
      <c r="N232" s="22"/>
      <c r="O232" s="22"/>
      <c r="P232" s="38"/>
      <c r="Q232" s="13"/>
      <c r="R232" s="38"/>
      <c r="S232" s="13"/>
      <c r="T232" s="38"/>
      <c r="U232" s="13"/>
      <c r="V232" s="43"/>
      <c r="W232" s="43"/>
      <c r="Y232" s="13"/>
      <c r="Z232" s="43"/>
      <c r="AA232" s="79"/>
      <c r="AB232" s="80"/>
    </row>
    <row r="233" spans="7:28" s="9" customFormat="1" ht="12.75">
      <c r="G233" s="10"/>
      <c r="H233" s="44"/>
      <c r="I233" s="44"/>
      <c r="L233" s="45"/>
      <c r="M233" s="45"/>
      <c r="N233" s="22"/>
      <c r="O233" s="22"/>
      <c r="P233" s="38"/>
      <c r="Q233" s="13"/>
      <c r="R233" s="38"/>
      <c r="S233" s="13"/>
      <c r="T233" s="38"/>
      <c r="U233" s="13"/>
      <c r="V233" s="43"/>
      <c r="W233" s="43"/>
      <c r="Y233" s="13"/>
      <c r="Z233" s="43"/>
      <c r="AA233" s="79"/>
      <c r="AB233" s="80"/>
    </row>
    <row r="234" spans="7:28" s="9" customFormat="1" ht="12.75">
      <c r="G234" s="10"/>
      <c r="H234" s="44"/>
      <c r="I234" s="44"/>
      <c r="L234" s="45"/>
      <c r="M234" s="45"/>
      <c r="N234" s="22"/>
      <c r="O234" s="22"/>
      <c r="P234" s="38"/>
      <c r="Q234" s="13"/>
      <c r="R234" s="38"/>
      <c r="S234" s="13"/>
      <c r="T234" s="38"/>
      <c r="U234" s="13"/>
      <c r="V234" s="43"/>
      <c r="W234" s="43"/>
      <c r="Y234" s="13"/>
      <c r="Z234" s="43"/>
      <c r="AA234" s="79"/>
      <c r="AB234" s="80"/>
    </row>
    <row r="235" spans="7:28" s="9" customFormat="1" ht="12.75">
      <c r="G235" s="10"/>
      <c r="H235" s="44"/>
      <c r="I235" s="44"/>
      <c r="L235" s="45"/>
      <c r="M235" s="45"/>
      <c r="N235" s="22"/>
      <c r="O235" s="22"/>
      <c r="P235" s="38"/>
      <c r="Q235" s="13"/>
      <c r="R235" s="38"/>
      <c r="S235" s="13"/>
      <c r="T235" s="38"/>
      <c r="U235" s="13"/>
      <c r="V235" s="43"/>
      <c r="W235" s="43"/>
      <c r="Y235" s="13"/>
      <c r="Z235" s="43"/>
      <c r="AA235" s="79"/>
      <c r="AB235" s="80"/>
    </row>
    <row r="236" spans="7:28" s="9" customFormat="1" ht="12.75">
      <c r="G236" s="10"/>
      <c r="H236" s="44"/>
      <c r="I236" s="44"/>
      <c r="L236" s="45"/>
      <c r="M236" s="45"/>
      <c r="N236" s="22"/>
      <c r="O236" s="22"/>
      <c r="P236" s="38"/>
      <c r="Q236" s="13"/>
      <c r="R236" s="38"/>
      <c r="S236" s="13"/>
      <c r="T236" s="38"/>
      <c r="U236" s="13"/>
      <c r="V236" s="43"/>
      <c r="W236" s="43"/>
      <c r="Y236" s="13"/>
      <c r="Z236" s="43"/>
      <c r="AA236" s="79"/>
      <c r="AB236" s="80"/>
    </row>
    <row r="237" spans="7:28" s="9" customFormat="1" ht="12.75">
      <c r="G237" s="10"/>
      <c r="H237" s="44"/>
      <c r="I237" s="44"/>
      <c r="L237" s="45"/>
      <c r="M237" s="45"/>
      <c r="N237" s="22"/>
      <c r="O237" s="22"/>
      <c r="P237" s="38"/>
      <c r="Q237" s="13"/>
      <c r="R237" s="38"/>
      <c r="S237" s="13"/>
      <c r="T237" s="38"/>
      <c r="U237" s="13"/>
      <c r="V237" s="43"/>
      <c r="W237" s="43"/>
      <c r="Y237" s="13"/>
      <c r="Z237" s="43"/>
      <c r="AA237" s="79"/>
      <c r="AB237" s="80"/>
    </row>
    <row r="238" spans="7:28" s="9" customFormat="1" ht="12.75">
      <c r="G238" s="10"/>
      <c r="H238" s="44"/>
      <c r="I238" s="44"/>
      <c r="L238" s="45"/>
      <c r="M238" s="45"/>
      <c r="N238" s="22"/>
      <c r="O238" s="22"/>
      <c r="P238" s="38"/>
      <c r="Q238" s="13"/>
      <c r="R238" s="38"/>
      <c r="S238" s="13"/>
      <c r="T238" s="38"/>
      <c r="U238" s="13"/>
      <c r="V238" s="43"/>
      <c r="W238" s="43"/>
      <c r="Y238" s="13"/>
      <c r="Z238" s="43"/>
      <c r="AA238" s="79"/>
      <c r="AB238" s="80"/>
    </row>
    <row r="239" spans="7:28" s="9" customFormat="1" ht="12.75">
      <c r="G239" s="10"/>
      <c r="H239" s="44"/>
      <c r="I239" s="44"/>
      <c r="L239" s="45"/>
      <c r="M239" s="45"/>
      <c r="N239" s="22"/>
      <c r="O239" s="22"/>
      <c r="P239" s="38"/>
      <c r="Q239" s="13"/>
      <c r="R239" s="38"/>
      <c r="S239" s="13"/>
      <c r="T239" s="38"/>
      <c r="U239" s="13"/>
      <c r="V239" s="43"/>
      <c r="W239" s="43"/>
      <c r="Y239" s="13"/>
      <c r="Z239" s="43"/>
      <c r="AA239" s="79"/>
      <c r="AB239" s="80"/>
    </row>
    <row r="240" spans="7:28" s="9" customFormat="1" ht="12.75">
      <c r="G240" s="10"/>
      <c r="H240" s="44"/>
      <c r="I240" s="44"/>
      <c r="L240" s="45"/>
      <c r="M240" s="45"/>
      <c r="N240" s="22"/>
      <c r="O240" s="22"/>
      <c r="P240" s="38"/>
      <c r="Q240" s="13"/>
      <c r="R240" s="38"/>
      <c r="S240" s="13"/>
      <c r="T240" s="38"/>
      <c r="U240" s="13"/>
      <c r="V240" s="43"/>
      <c r="W240" s="43"/>
      <c r="Y240" s="13"/>
      <c r="Z240" s="43"/>
      <c r="AA240" s="79"/>
      <c r="AB240" s="80"/>
    </row>
    <row r="241" spans="7:28" s="9" customFormat="1" ht="12.75">
      <c r="G241" s="10"/>
      <c r="H241" s="44"/>
      <c r="I241" s="44"/>
      <c r="L241" s="45"/>
      <c r="M241" s="45"/>
      <c r="N241" s="22"/>
      <c r="O241" s="22"/>
      <c r="P241" s="38"/>
      <c r="Q241" s="13"/>
      <c r="R241" s="38"/>
      <c r="S241" s="13"/>
      <c r="T241" s="38"/>
      <c r="U241" s="13"/>
      <c r="V241" s="43"/>
      <c r="W241" s="43"/>
      <c r="Y241" s="13"/>
      <c r="Z241" s="43"/>
      <c r="AA241" s="79"/>
      <c r="AB241" s="80"/>
    </row>
    <row r="242" spans="7:28" s="9" customFormat="1" ht="12.75">
      <c r="G242" s="10"/>
      <c r="H242" s="44"/>
      <c r="I242" s="44"/>
      <c r="L242" s="45"/>
      <c r="M242" s="45"/>
      <c r="N242" s="22"/>
      <c r="O242" s="22"/>
      <c r="P242" s="38"/>
      <c r="Q242" s="13"/>
      <c r="R242" s="38"/>
      <c r="S242" s="13"/>
      <c r="T242" s="38"/>
      <c r="U242" s="13"/>
      <c r="V242" s="43"/>
      <c r="W242" s="43"/>
      <c r="Y242" s="13"/>
      <c r="Z242" s="43"/>
      <c r="AA242" s="79"/>
      <c r="AB242" s="80"/>
    </row>
    <row r="243" spans="7:28" s="9" customFormat="1" ht="12.75">
      <c r="G243" s="10"/>
      <c r="H243" s="44"/>
      <c r="I243" s="44"/>
      <c r="L243" s="45"/>
      <c r="M243" s="45"/>
      <c r="N243" s="22"/>
      <c r="O243" s="22"/>
      <c r="P243" s="38"/>
      <c r="Q243" s="13"/>
      <c r="R243" s="38"/>
      <c r="S243" s="13"/>
      <c r="T243" s="38"/>
      <c r="U243" s="13"/>
      <c r="V243" s="43"/>
      <c r="W243" s="43"/>
      <c r="Y243" s="13"/>
      <c r="Z243" s="43"/>
      <c r="AA243" s="79"/>
      <c r="AB243" s="80"/>
    </row>
    <row r="244" spans="7:28" s="9" customFormat="1" ht="12.75">
      <c r="G244" s="10"/>
      <c r="H244" s="44"/>
      <c r="I244" s="44"/>
      <c r="L244" s="45"/>
      <c r="M244" s="45"/>
      <c r="N244" s="22"/>
      <c r="O244" s="22"/>
      <c r="P244" s="38"/>
      <c r="Q244" s="13"/>
      <c r="R244" s="38"/>
      <c r="S244" s="13"/>
      <c r="T244" s="38"/>
      <c r="U244" s="13"/>
      <c r="V244" s="43"/>
      <c r="W244" s="43"/>
      <c r="Y244" s="13"/>
      <c r="Z244" s="43"/>
      <c r="AA244" s="79"/>
      <c r="AB244" s="80"/>
    </row>
    <row r="245" spans="7:28" s="9" customFormat="1" ht="12.75">
      <c r="G245" s="10"/>
      <c r="H245" s="44"/>
      <c r="I245" s="44"/>
      <c r="L245" s="45"/>
      <c r="M245" s="45"/>
      <c r="N245" s="22"/>
      <c r="O245" s="22"/>
      <c r="P245" s="38"/>
      <c r="Q245" s="13"/>
      <c r="R245" s="38"/>
      <c r="S245" s="13"/>
      <c r="T245" s="38"/>
      <c r="U245" s="13"/>
      <c r="V245" s="43"/>
      <c r="W245" s="43"/>
      <c r="Y245" s="13"/>
      <c r="Z245" s="43"/>
      <c r="AA245" s="79"/>
      <c r="AB245" s="80"/>
    </row>
    <row r="246" spans="7:28" s="9" customFormat="1" ht="12.75">
      <c r="G246" s="10"/>
      <c r="H246" s="44"/>
      <c r="I246" s="44"/>
      <c r="L246" s="45"/>
      <c r="M246" s="45"/>
      <c r="N246" s="22"/>
      <c r="O246" s="22"/>
      <c r="P246" s="38"/>
      <c r="Q246" s="13"/>
      <c r="R246" s="38"/>
      <c r="S246" s="13"/>
      <c r="T246" s="38"/>
      <c r="U246" s="13"/>
      <c r="V246" s="43"/>
      <c r="W246" s="43"/>
      <c r="Y246" s="13"/>
      <c r="Z246" s="43"/>
      <c r="AA246" s="79"/>
      <c r="AB246" s="80"/>
    </row>
    <row r="247" spans="7:28" s="9" customFormat="1" ht="12.75">
      <c r="G247" s="10"/>
      <c r="H247" s="44"/>
      <c r="I247" s="44"/>
      <c r="L247" s="45"/>
      <c r="M247" s="45"/>
      <c r="N247" s="22"/>
      <c r="O247" s="22"/>
      <c r="P247" s="38"/>
      <c r="Q247" s="13"/>
      <c r="R247" s="38"/>
      <c r="S247" s="13"/>
      <c r="T247" s="38"/>
      <c r="U247" s="13"/>
      <c r="V247" s="43"/>
      <c r="W247" s="43"/>
      <c r="Y247" s="13"/>
      <c r="Z247" s="43"/>
      <c r="AA247" s="79"/>
      <c r="AB247" s="80"/>
    </row>
    <row r="248" spans="7:28" s="9" customFormat="1" ht="12.75">
      <c r="G248" s="10"/>
      <c r="H248" s="44"/>
      <c r="I248" s="44"/>
      <c r="L248" s="45"/>
      <c r="M248" s="45"/>
      <c r="N248" s="22"/>
      <c r="O248" s="22"/>
      <c r="P248" s="38"/>
      <c r="Q248" s="13"/>
      <c r="R248" s="38"/>
      <c r="S248" s="13"/>
      <c r="T248" s="38"/>
      <c r="U248" s="13"/>
      <c r="V248" s="43"/>
      <c r="W248" s="43"/>
      <c r="Y248" s="13"/>
      <c r="Z248" s="43"/>
      <c r="AA248" s="79"/>
      <c r="AB248" s="80"/>
    </row>
    <row r="249" spans="7:28" s="9" customFormat="1" ht="12.75">
      <c r="G249" s="10"/>
      <c r="H249" s="44"/>
      <c r="I249" s="44"/>
      <c r="L249" s="45"/>
      <c r="M249" s="45"/>
      <c r="N249" s="22"/>
      <c r="O249" s="22"/>
      <c r="P249" s="38"/>
      <c r="Q249" s="13"/>
      <c r="R249" s="38"/>
      <c r="S249" s="13"/>
      <c r="T249" s="38"/>
      <c r="U249" s="13"/>
      <c r="V249" s="43"/>
      <c r="W249" s="43"/>
      <c r="Y249" s="13"/>
      <c r="Z249" s="43"/>
      <c r="AA249" s="79"/>
      <c r="AB249" s="80"/>
    </row>
    <row r="250" spans="7:28" s="9" customFormat="1" ht="12.75">
      <c r="G250" s="10"/>
      <c r="H250" s="44"/>
      <c r="I250" s="44"/>
      <c r="L250" s="45"/>
      <c r="M250" s="45"/>
      <c r="N250" s="22"/>
      <c r="O250" s="22"/>
      <c r="P250" s="38"/>
      <c r="Q250" s="13"/>
      <c r="R250" s="38"/>
      <c r="S250" s="13"/>
      <c r="T250" s="38"/>
      <c r="U250" s="13"/>
      <c r="V250" s="43"/>
      <c r="W250" s="43"/>
      <c r="Y250" s="13"/>
      <c r="Z250" s="43"/>
      <c r="AA250" s="79"/>
      <c r="AB250" s="80"/>
    </row>
    <row r="251" spans="7:28" s="9" customFormat="1" ht="12.75">
      <c r="G251" s="10"/>
      <c r="H251" s="44"/>
      <c r="I251" s="44"/>
      <c r="L251" s="45"/>
      <c r="M251" s="45"/>
      <c r="N251" s="22"/>
      <c r="O251" s="22"/>
      <c r="P251" s="38"/>
      <c r="Q251" s="13"/>
      <c r="R251" s="38"/>
      <c r="S251" s="13"/>
      <c r="T251" s="38"/>
      <c r="U251" s="13"/>
      <c r="V251" s="43"/>
      <c r="W251" s="43"/>
      <c r="Y251" s="13"/>
      <c r="Z251" s="43"/>
      <c r="AA251" s="79"/>
      <c r="AB251" s="80"/>
    </row>
    <row r="252" spans="7:28" s="9" customFormat="1" ht="12.75">
      <c r="G252" s="10"/>
      <c r="H252" s="44"/>
      <c r="I252" s="44"/>
      <c r="L252" s="45"/>
      <c r="M252" s="45"/>
      <c r="N252" s="22"/>
      <c r="O252" s="22"/>
      <c r="P252" s="38"/>
      <c r="Q252" s="13"/>
      <c r="R252" s="38"/>
      <c r="S252" s="13"/>
      <c r="T252" s="38"/>
      <c r="U252" s="13"/>
      <c r="V252" s="43"/>
      <c r="W252" s="43"/>
      <c r="Y252" s="13"/>
      <c r="Z252" s="43"/>
      <c r="AA252" s="79"/>
      <c r="AB252" s="80"/>
    </row>
    <row r="253" spans="7:28" s="9" customFormat="1" ht="12.75">
      <c r="G253" s="10"/>
      <c r="H253" s="44"/>
      <c r="I253" s="44"/>
      <c r="L253" s="45"/>
      <c r="M253" s="45"/>
      <c r="N253" s="22"/>
      <c r="O253" s="22"/>
      <c r="P253" s="38"/>
      <c r="Q253" s="13"/>
      <c r="R253" s="38"/>
      <c r="S253" s="13"/>
      <c r="T253" s="38"/>
      <c r="U253" s="13"/>
      <c r="V253" s="43"/>
      <c r="W253" s="43"/>
      <c r="Y253" s="13"/>
      <c r="Z253" s="43"/>
      <c r="AA253" s="79"/>
      <c r="AB253" s="80"/>
    </row>
    <row r="254" spans="7:28" s="9" customFormat="1" ht="12.75">
      <c r="G254" s="10"/>
      <c r="H254" s="44"/>
      <c r="I254" s="44"/>
      <c r="L254" s="45"/>
      <c r="M254" s="45"/>
      <c r="N254" s="22"/>
      <c r="O254" s="22"/>
      <c r="P254" s="38"/>
      <c r="Q254" s="13"/>
      <c r="R254" s="38"/>
      <c r="S254" s="13"/>
      <c r="T254" s="38"/>
      <c r="U254" s="13"/>
      <c r="V254" s="43"/>
      <c r="W254" s="43"/>
      <c r="Y254" s="13"/>
      <c r="Z254" s="43"/>
      <c r="AA254" s="79"/>
      <c r="AB254" s="80"/>
    </row>
    <row r="255" spans="7:28" s="9" customFormat="1" ht="12.75">
      <c r="G255" s="10"/>
      <c r="H255" s="44"/>
      <c r="I255" s="44"/>
      <c r="L255" s="45"/>
      <c r="M255" s="45"/>
      <c r="N255" s="22"/>
      <c r="O255" s="22"/>
      <c r="P255" s="38"/>
      <c r="Q255" s="13"/>
      <c r="R255" s="38"/>
      <c r="S255" s="13"/>
      <c r="T255" s="38"/>
      <c r="U255" s="13"/>
      <c r="V255" s="43"/>
      <c r="W255" s="43"/>
      <c r="Y255" s="13"/>
      <c r="Z255" s="43"/>
      <c r="AA255" s="79"/>
      <c r="AB255" s="80"/>
    </row>
    <row r="256" spans="7:28" s="9" customFormat="1" ht="12.75">
      <c r="G256" s="10"/>
      <c r="H256" s="44"/>
      <c r="I256" s="44"/>
      <c r="L256" s="45"/>
      <c r="M256" s="45"/>
      <c r="N256" s="22"/>
      <c r="O256" s="22"/>
      <c r="P256" s="38"/>
      <c r="Q256" s="13"/>
      <c r="R256" s="38"/>
      <c r="S256" s="13"/>
      <c r="T256" s="38"/>
      <c r="U256" s="13"/>
      <c r="V256" s="43"/>
      <c r="W256" s="43"/>
      <c r="Y256" s="13"/>
      <c r="Z256" s="43"/>
      <c r="AA256" s="79"/>
      <c r="AB256" s="80"/>
    </row>
    <row r="257" spans="7:28" s="9" customFormat="1" ht="12.75">
      <c r="G257" s="10"/>
      <c r="H257" s="44"/>
      <c r="I257" s="44"/>
      <c r="L257" s="45"/>
      <c r="M257" s="45"/>
      <c r="N257" s="22"/>
      <c r="O257" s="22"/>
      <c r="P257" s="38"/>
      <c r="Q257" s="13"/>
      <c r="R257" s="38"/>
      <c r="S257" s="13"/>
      <c r="T257" s="38"/>
      <c r="U257" s="13"/>
      <c r="V257" s="43"/>
      <c r="W257" s="43"/>
      <c r="Y257" s="13"/>
      <c r="Z257" s="43"/>
      <c r="AA257" s="79"/>
      <c r="AB257" s="80"/>
    </row>
    <row r="258" spans="7:28" s="9" customFormat="1" ht="12.75">
      <c r="G258" s="10"/>
      <c r="H258" s="44"/>
      <c r="I258" s="44"/>
      <c r="L258" s="45"/>
      <c r="M258" s="45"/>
      <c r="N258" s="22"/>
      <c r="O258" s="22"/>
      <c r="P258" s="38"/>
      <c r="Q258" s="13"/>
      <c r="R258" s="38"/>
      <c r="S258" s="13"/>
      <c r="T258" s="38"/>
      <c r="U258" s="13"/>
      <c r="V258" s="43"/>
      <c r="W258" s="43"/>
      <c r="Y258" s="13"/>
      <c r="Z258" s="43"/>
      <c r="AA258" s="79"/>
      <c r="AB258" s="80"/>
    </row>
    <row r="259" spans="7:28" s="9" customFormat="1" ht="12.75">
      <c r="G259" s="10"/>
      <c r="H259" s="44"/>
      <c r="I259" s="44"/>
      <c r="L259" s="45"/>
      <c r="M259" s="45"/>
      <c r="N259" s="22"/>
      <c r="O259" s="22"/>
      <c r="P259" s="38"/>
      <c r="Q259" s="13"/>
      <c r="R259" s="38"/>
      <c r="S259" s="13"/>
      <c r="T259" s="38"/>
      <c r="U259" s="13"/>
      <c r="V259" s="43"/>
      <c r="W259" s="43"/>
      <c r="Y259" s="13"/>
      <c r="Z259" s="43"/>
      <c r="AA259" s="79"/>
      <c r="AB259" s="80"/>
    </row>
    <row r="260" spans="7:28" s="9" customFormat="1" ht="12.75">
      <c r="G260" s="10"/>
      <c r="H260" s="44"/>
      <c r="I260" s="44"/>
      <c r="L260" s="45"/>
      <c r="M260" s="45"/>
      <c r="N260" s="22"/>
      <c r="O260" s="22"/>
      <c r="P260" s="38"/>
      <c r="Q260" s="13"/>
      <c r="R260" s="38"/>
      <c r="S260" s="13"/>
      <c r="T260" s="38"/>
      <c r="U260" s="13"/>
      <c r="V260" s="43"/>
      <c r="W260" s="43"/>
      <c r="Y260" s="13"/>
      <c r="Z260" s="43"/>
      <c r="AA260" s="79"/>
      <c r="AB260" s="80"/>
    </row>
    <row r="261" spans="7:28" s="9" customFormat="1" ht="12.75">
      <c r="G261" s="10"/>
      <c r="H261" s="44"/>
      <c r="I261" s="44"/>
      <c r="L261" s="45"/>
      <c r="M261" s="45"/>
      <c r="N261" s="22"/>
      <c r="O261" s="22"/>
      <c r="P261" s="38"/>
      <c r="Q261" s="13"/>
      <c r="R261" s="38"/>
      <c r="S261" s="13"/>
      <c r="T261" s="38"/>
      <c r="U261" s="13"/>
      <c r="V261" s="43"/>
      <c r="W261" s="43"/>
      <c r="Y261" s="13"/>
      <c r="Z261" s="43"/>
      <c r="AA261" s="79"/>
      <c r="AB261" s="80"/>
    </row>
    <row r="262" spans="7:28" s="9" customFormat="1" ht="12.75">
      <c r="G262" s="10"/>
      <c r="H262" s="44"/>
      <c r="I262" s="44"/>
      <c r="L262" s="45"/>
      <c r="M262" s="45"/>
      <c r="N262" s="22"/>
      <c r="O262" s="22"/>
      <c r="P262" s="38"/>
      <c r="Q262" s="13"/>
      <c r="R262" s="38"/>
      <c r="S262" s="13"/>
      <c r="T262" s="38"/>
      <c r="U262" s="13"/>
      <c r="V262" s="43"/>
      <c r="W262" s="43"/>
      <c r="Y262" s="13"/>
      <c r="Z262" s="43"/>
      <c r="AA262" s="79"/>
      <c r="AB262" s="80"/>
    </row>
    <row r="263" spans="7:28" s="9" customFormat="1" ht="12.75">
      <c r="G263" s="10"/>
      <c r="H263" s="44"/>
      <c r="I263" s="44"/>
      <c r="L263" s="45"/>
      <c r="M263" s="45"/>
      <c r="N263" s="22"/>
      <c r="O263" s="22"/>
      <c r="P263" s="38"/>
      <c r="Q263" s="13"/>
      <c r="R263" s="38"/>
      <c r="S263" s="13"/>
      <c r="T263" s="38"/>
      <c r="U263" s="13"/>
      <c r="V263" s="43"/>
      <c r="W263" s="43"/>
      <c r="Y263" s="13"/>
      <c r="Z263" s="43"/>
      <c r="AA263" s="79"/>
      <c r="AB263" s="80"/>
    </row>
    <row r="264" spans="7:28" s="9" customFormat="1" ht="12.75">
      <c r="G264" s="10"/>
      <c r="H264" s="44"/>
      <c r="I264" s="44"/>
      <c r="L264" s="45"/>
      <c r="M264" s="45"/>
      <c r="N264" s="22"/>
      <c r="O264" s="22"/>
      <c r="P264" s="38"/>
      <c r="Q264" s="13"/>
      <c r="R264" s="38"/>
      <c r="S264" s="13"/>
      <c r="T264" s="38"/>
      <c r="U264" s="13"/>
      <c r="V264" s="43"/>
      <c r="W264" s="43"/>
      <c r="Y264" s="13"/>
      <c r="Z264" s="43"/>
      <c r="AA264" s="79"/>
      <c r="AB264" s="80"/>
    </row>
    <row r="265" spans="7:28" s="9" customFormat="1" ht="12.75">
      <c r="G265" s="10"/>
      <c r="H265" s="44"/>
      <c r="I265" s="44"/>
      <c r="L265" s="45"/>
      <c r="M265" s="45"/>
      <c r="N265" s="22"/>
      <c r="O265" s="22"/>
      <c r="P265" s="38"/>
      <c r="Q265" s="13"/>
      <c r="R265" s="38"/>
      <c r="S265" s="13"/>
      <c r="T265" s="38"/>
      <c r="U265" s="13"/>
      <c r="V265" s="43"/>
      <c r="W265" s="43"/>
      <c r="Y265" s="13"/>
      <c r="Z265" s="43"/>
      <c r="AA265" s="79"/>
      <c r="AB265" s="80"/>
    </row>
    <row r="266" spans="7:28" s="9" customFormat="1" ht="12.75">
      <c r="G266" s="10"/>
      <c r="H266" s="44"/>
      <c r="I266" s="44"/>
      <c r="L266" s="45"/>
      <c r="M266" s="45"/>
      <c r="N266" s="22"/>
      <c r="O266" s="22"/>
      <c r="P266" s="38"/>
      <c r="Q266" s="13"/>
      <c r="R266" s="38"/>
      <c r="S266" s="13"/>
      <c r="T266" s="38"/>
      <c r="U266" s="13"/>
      <c r="V266" s="43"/>
      <c r="W266" s="43"/>
      <c r="Y266" s="13"/>
      <c r="Z266" s="43"/>
      <c r="AA266" s="79"/>
      <c r="AB266" s="80"/>
    </row>
    <row r="267" spans="7:28" s="9" customFormat="1" ht="12.75">
      <c r="G267" s="10"/>
      <c r="H267" s="44"/>
      <c r="I267" s="44"/>
      <c r="L267" s="45"/>
      <c r="M267" s="45"/>
      <c r="N267" s="22"/>
      <c r="O267" s="22"/>
      <c r="P267" s="38"/>
      <c r="Q267" s="13"/>
      <c r="R267" s="38"/>
      <c r="S267" s="13"/>
      <c r="T267" s="38"/>
      <c r="U267" s="13"/>
      <c r="V267" s="43"/>
      <c r="W267" s="43"/>
      <c r="Y267" s="13"/>
      <c r="Z267" s="43"/>
      <c r="AA267" s="79"/>
      <c r="AB267" s="80"/>
    </row>
    <row r="268" spans="7:28" s="9" customFormat="1" ht="12.75">
      <c r="G268" s="10"/>
      <c r="H268" s="44"/>
      <c r="I268" s="44"/>
      <c r="L268" s="45"/>
      <c r="M268" s="45"/>
      <c r="N268" s="22"/>
      <c r="O268" s="22"/>
      <c r="P268" s="38"/>
      <c r="Q268" s="13"/>
      <c r="R268" s="38"/>
      <c r="S268" s="13"/>
      <c r="T268" s="38"/>
      <c r="U268" s="13"/>
      <c r="V268" s="43"/>
      <c r="W268" s="43"/>
      <c r="Y268" s="13"/>
      <c r="Z268" s="43"/>
      <c r="AA268" s="79"/>
      <c r="AB268" s="80"/>
    </row>
    <row r="269" spans="7:28" s="9" customFormat="1" ht="12.75">
      <c r="G269" s="10"/>
      <c r="H269" s="44"/>
      <c r="I269" s="44"/>
      <c r="L269" s="45"/>
      <c r="M269" s="45"/>
      <c r="N269" s="22"/>
      <c r="O269" s="22"/>
      <c r="P269" s="38"/>
      <c r="Q269" s="13"/>
      <c r="R269" s="38"/>
      <c r="S269" s="13"/>
      <c r="T269" s="38"/>
      <c r="U269" s="13"/>
      <c r="V269" s="43"/>
      <c r="W269" s="43"/>
      <c r="Y269" s="13"/>
      <c r="Z269" s="43"/>
      <c r="AA269" s="79"/>
      <c r="AB269" s="80"/>
    </row>
    <row r="270" spans="7:28" s="9" customFormat="1" ht="12.75">
      <c r="G270" s="10"/>
      <c r="H270" s="44"/>
      <c r="I270" s="44"/>
      <c r="L270" s="45"/>
      <c r="M270" s="45"/>
      <c r="N270" s="22"/>
      <c r="O270" s="22"/>
      <c r="P270" s="38"/>
      <c r="Q270" s="13"/>
      <c r="R270" s="38"/>
      <c r="S270" s="13"/>
      <c r="T270" s="38"/>
      <c r="U270" s="13"/>
      <c r="V270" s="43"/>
      <c r="W270" s="43"/>
      <c r="Y270" s="13"/>
      <c r="Z270" s="43"/>
      <c r="AA270" s="79"/>
      <c r="AB270" s="80"/>
    </row>
    <row r="271" spans="7:28" s="9" customFormat="1" ht="12.75">
      <c r="G271" s="10"/>
      <c r="H271" s="44"/>
      <c r="I271" s="44"/>
      <c r="L271" s="45"/>
      <c r="M271" s="45"/>
      <c r="N271" s="22"/>
      <c r="O271" s="22"/>
      <c r="P271" s="38"/>
      <c r="Q271" s="13"/>
      <c r="R271" s="38"/>
      <c r="S271" s="13"/>
      <c r="T271" s="38"/>
      <c r="U271" s="13"/>
      <c r="V271" s="43"/>
      <c r="W271" s="43"/>
      <c r="Y271" s="13"/>
      <c r="Z271" s="43"/>
      <c r="AA271" s="79"/>
      <c r="AB271" s="80"/>
    </row>
    <row r="272" spans="7:28" s="9" customFormat="1" ht="12.75">
      <c r="G272" s="10"/>
      <c r="H272" s="44"/>
      <c r="I272" s="44"/>
      <c r="L272" s="45"/>
      <c r="M272" s="45"/>
      <c r="N272" s="22"/>
      <c r="O272" s="22"/>
      <c r="P272" s="38"/>
      <c r="Q272" s="13"/>
      <c r="R272" s="38"/>
      <c r="S272" s="13"/>
      <c r="T272" s="38"/>
      <c r="U272" s="13"/>
      <c r="V272" s="43"/>
      <c r="W272" s="43"/>
      <c r="Y272" s="13"/>
      <c r="Z272" s="43"/>
      <c r="AA272" s="79"/>
      <c r="AB272" s="80"/>
    </row>
    <row r="273" spans="7:28" s="9" customFormat="1" ht="12.75">
      <c r="G273" s="10"/>
      <c r="H273" s="44"/>
      <c r="I273" s="44"/>
      <c r="L273" s="45"/>
      <c r="M273" s="45"/>
      <c r="N273" s="22"/>
      <c r="O273" s="22"/>
      <c r="P273" s="38"/>
      <c r="Q273" s="13"/>
      <c r="R273" s="38"/>
      <c r="S273" s="13"/>
      <c r="T273" s="38"/>
      <c r="U273" s="13"/>
      <c r="V273" s="43"/>
      <c r="W273" s="43"/>
      <c r="Y273" s="13"/>
      <c r="Z273" s="43"/>
      <c r="AA273" s="79"/>
      <c r="AB273" s="80"/>
    </row>
    <row r="274" spans="7:28" s="9" customFormat="1" ht="12.75">
      <c r="G274" s="10"/>
      <c r="H274" s="44"/>
      <c r="I274" s="44"/>
      <c r="L274" s="45"/>
      <c r="M274" s="45"/>
      <c r="N274" s="22"/>
      <c r="O274" s="22"/>
      <c r="P274" s="38"/>
      <c r="Q274" s="13"/>
      <c r="R274" s="38"/>
      <c r="S274" s="13"/>
      <c r="T274" s="38"/>
      <c r="U274" s="13"/>
      <c r="V274" s="43"/>
      <c r="W274" s="43"/>
      <c r="Y274" s="13"/>
      <c r="Z274" s="43"/>
      <c r="AA274" s="79"/>
      <c r="AB274" s="80"/>
    </row>
    <row r="275" spans="7:28" s="9" customFormat="1" ht="12.75">
      <c r="G275" s="10"/>
      <c r="H275" s="44"/>
      <c r="I275" s="44"/>
      <c r="L275" s="45"/>
      <c r="M275" s="45"/>
      <c r="N275" s="22"/>
      <c r="O275" s="22"/>
      <c r="P275" s="38"/>
      <c r="Q275" s="13"/>
      <c r="R275" s="38"/>
      <c r="S275" s="13"/>
      <c r="T275" s="38"/>
      <c r="U275" s="13"/>
      <c r="V275" s="43"/>
      <c r="W275" s="43"/>
      <c r="Y275" s="13"/>
      <c r="Z275" s="43"/>
      <c r="AA275" s="79"/>
      <c r="AB275" s="80"/>
    </row>
    <row r="276" spans="7:28" s="9" customFormat="1" ht="12.75">
      <c r="G276" s="10"/>
      <c r="H276" s="44"/>
      <c r="I276" s="44"/>
      <c r="L276" s="45"/>
      <c r="M276" s="45"/>
      <c r="N276" s="22"/>
      <c r="O276" s="22"/>
      <c r="P276" s="38"/>
      <c r="Q276" s="13"/>
      <c r="R276" s="38"/>
      <c r="S276" s="13"/>
      <c r="T276" s="38"/>
      <c r="U276" s="13"/>
      <c r="V276" s="43"/>
      <c r="W276" s="43"/>
      <c r="Y276" s="13"/>
      <c r="Z276" s="43"/>
      <c r="AA276" s="79"/>
      <c r="AB276" s="80"/>
    </row>
    <row r="277" spans="7:28" s="9" customFormat="1" ht="12.75">
      <c r="G277" s="10"/>
      <c r="H277" s="44"/>
      <c r="I277" s="44"/>
      <c r="L277" s="45"/>
      <c r="M277" s="45"/>
      <c r="N277" s="22"/>
      <c r="O277" s="22"/>
      <c r="P277" s="38"/>
      <c r="Q277" s="13"/>
      <c r="R277" s="38"/>
      <c r="S277" s="13"/>
      <c r="T277" s="38"/>
      <c r="U277" s="13"/>
      <c r="V277" s="43"/>
      <c r="W277" s="43"/>
      <c r="Y277" s="13"/>
      <c r="Z277" s="43"/>
      <c r="AA277" s="79"/>
      <c r="AB277" s="80"/>
    </row>
    <row r="278" spans="7:28" s="9" customFormat="1" ht="12.75">
      <c r="G278" s="10"/>
      <c r="H278" s="44"/>
      <c r="I278" s="44"/>
      <c r="L278" s="45"/>
      <c r="M278" s="45"/>
      <c r="N278" s="22"/>
      <c r="O278" s="22"/>
      <c r="P278" s="38"/>
      <c r="Q278" s="13"/>
      <c r="R278" s="38"/>
      <c r="S278" s="13"/>
      <c r="T278" s="38"/>
      <c r="U278" s="13"/>
      <c r="V278" s="43"/>
      <c r="W278" s="43"/>
      <c r="Y278" s="13"/>
      <c r="Z278" s="43"/>
      <c r="AA278" s="79"/>
      <c r="AB278" s="80"/>
    </row>
  </sheetData>
  <sheetProtection/>
  <mergeCells count="14">
    <mergeCell ref="G2:G3"/>
    <mergeCell ref="E4:E11"/>
    <mergeCell ref="E12:E18"/>
    <mergeCell ref="E19:E27"/>
    <mergeCell ref="F1:AB1"/>
    <mergeCell ref="E28:E29"/>
    <mergeCell ref="E33:E34"/>
    <mergeCell ref="L2:O2"/>
    <mergeCell ref="Q2:U2"/>
    <mergeCell ref="Z2:AB2"/>
    <mergeCell ref="H3:J3"/>
    <mergeCell ref="H2:K2"/>
    <mergeCell ref="V2:Y2"/>
    <mergeCell ref="F2:F3"/>
  </mergeCells>
  <printOptions/>
  <pageMargins left="0.25" right="0.25" top="0.75" bottom="0.75" header="0.3" footer="0.3"/>
  <pageSetup fitToHeight="0" fitToWidth="1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40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K36" sqref="K36"/>
    </sheetView>
  </sheetViews>
  <sheetFormatPr defaultColWidth="9.140625" defaultRowHeight="12.75"/>
  <cols>
    <col min="1" max="1" width="7.8515625" style="19" customWidth="1"/>
    <col min="2" max="2" width="15.140625" style="20" customWidth="1"/>
    <col min="3" max="3" width="12.8515625" style="12" customWidth="1"/>
    <col min="4" max="4" width="9.8515625" style="12" customWidth="1"/>
    <col min="5" max="5" width="12.28125" style="40" customWidth="1"/>
    <col min="6" max="6" width="10.8515625" style="40" customWidth="1"/>
    <col min="7" max="7" width="8.28125" style="12" customWidth="1"/>
    <col min="8" max="8" width="7.421875" style="12" hidden="1" customWidth="1"/>
    <col min="9" max="9" width="6.140625" style="12" hidden="1" customWidth="1"/>
    <col min="10" max="10" width="7.7109375" style="13" customWidth="1"/>
    <col min="11" max="11" width="11.00390625" style="22" customWidth="1"/>
    <col min="12" max="12" width="7.421875" style="13" customWidth="1"/>
    <col min="13" max="13" width="10.7109375" style="22" customWidth="1"/>
    <col min="14" max="16384" width="9.140625" style="21" customWidth="1"/>
  </cols>
  <sheetData>
    <row r="1" spans="1:13" ht="19.5">
      <c r="A1" s="97" t="s">
        <v>149</v>
      </c>
      <c r="B1" s="97"/>
      <c r="C1" s="111"/>
      <c r="D1" s="111"/>
      <c r="E1" s="111"/>
      <c r="F1" s="111"/>
      <c r="G1" s="112"/>
      <c r="H1" s="112"/>
      <c r="I1" s="112"/>
      <c r="J1" s="112"/>
      <c r="K1" s="112"/>
      <c r="L1" s="112"/>
      <c r="M1" s="112"/>
    </row>
    <row r="2" spans="1:13" ht="39.75" customHeight="1">
      <c r="A2" s="115" t="s">
        <v>122</v>
      </c>
      <c r="B2" s="115" t="s">
        <v>72</v>
      </c>
      <c r="C2" s="113" t="s">
        <v>73</v>
      </c>
      <c r="D2" s="114"/>
      <c r="E2" s="113" t="s">
        <v>77</v>
      </c>
      <c r="F2" s="114"/>
      <c r="G2" s="113" t="s">
        <v>75</v>
      </c>
      <c r="H2" s="114"/>
      <c r="I2" s="114"/>
      <c r="J2" s="117"/>
      <c r="K2" s="113" t="s">
        <v>78</v>
      </c>
      <c r="L2" s="114"/>
      <c r="M2" s="118"/>
    </row>
    <row r="3" spans="1:13" ht="76.5">
      <c r="A3" s="116"/>
      <c r="B3" s="116"/>
      <c r="C3" s="24" t="s">
        <v>152</v>
      </c>
      <c r="D3" s="95" t="s">
        <v>162</v>
      </c>
      <c r="E3" s="24" t="s">
        <v>74</v>
      </c>
      <c r="F3" s="25" t="s">
        <v>80</v>
      </c>
      <c r="G3" s="24" t="s">
        <v>76</v>
      </c>
      <c r="H3" s="24" t="s">
        <v>127</v>
      </c>
      <c r="I3" s="24" t="s">
        <v>128</v>
      </c>
      <c r="J3" s="25" t="s">
        <v>80</v>
      </c>
      <c r="K3" s="27" t="s">
        <v>131</v>
      </c>
      <c r="L3" s="25" t="s">
        <v>80</v>
      </c>
      <c r="M3" s="25" t="s">
        <v>126</v>
      </c>
    </row>
    <row r="4" spans="1:13" ht="38.25">
      <c r="A4" s="10" t="s">
        <v>104</v>
      </c>
      <c r="B4" s="10" t="s">
        <v>93</v>
      </c>
      <c r="C4" s="12">
        <v>221</v>
      </c>
      <c r="D4" s="13">
        <v>0.4077490774907749</v>
      </c>
      <c r="E4" s="11">
        <v>25</v>
      </c>
      <c r="F4" s="28">
        <v>0.011611704598235021</v>
      </c>
      <c r="G4" s="12">
        <v>15</v>
      </c>
      <c r="H4" s="12">
        <v>8</v>
      </c>
      <c r="I4" s="12">
        <f>G4+H4</f>
        <v>23</v>
      </c>
      <c r="J4" s="13">
        <f>I4/I36</f>
        <v>0.011910926980838944</v>
      </c>
      <c r="K4" s="22">
        <v>1746.82</v>
      </c>
      <c r="L4" s="13">
        <v>0.009408378240482138</v>
      </c>
      <c r="M4" s="22">
        <f>K4/G4</f>
        <v>116.45466666666667</v>
      </c>
    </row>
    <row r="5" spans="1:13" ht="19.5" customHeight="1">
      <c r="A5" s="9" t="s">
        <v>105</v>
      </c>
      <c r="B5" s="20" t="s">
        <v>92</v>
      </c>
      <c r="C5" s="12">
        <v>449</v>
      </c>
      <c r="D5" s="13">
        <v>0.3102971665514858</v>
      </c>
      <c r="E5" s="11">
        <v>42</v>
      </c>
      <c r="F5" s="28">
        <v>0.019507663725034836</v>
      </c>
      <c r="G5" s="12">
        <v>34</v>
      </c>
      <c r="H5" s="12">
        <v>0</v>
      </c>
      <c r="I5" s="12">
        <f aca="true" t="shared" si="0" ref="I5:I35">G5+H5</f>
        <v>34</v>
      </c>
      <c r="J5" s="13">
        <f>I5/I36</f>
        <v>0.017607457276022784</v>
      </c>
      <c r="K5" s="22">
        <v>2174.55</v>
      </c>
      <c r="L5" s="13">
        <v>0.011712133421211364</v>
      </c>
      <c r="M5" s="22">
        <f aca="true" t="shared" si="1" ref="M5:M35">K5/G5</f>
        <v>63.957352941176474</v>
      </c>
    </row>
    <row r="6" spans="1:13" ht="22.5" customHeight="1">
      <c r="A6" s="9">
        <v>305</v>
      </c>
      <c r="B6" s="20" t="s">
        <v>49</v>
      </c>
      <c r="C6" s="12">
        <v>305</v>
      </c>
      <c r="D6" s="13">
        <v>0.35341830822711473</v>
      </c>
      <c r="E6" s="11">
        <v>46</v>
      </c>
      <c r="F6" s="28">
        <v>0.021365536460752437</v>
      </c>
      <c r="G6" s="12">
        <v>44</v>
      </c>
      <c r="H6" s="12">
        <v>0</v>
      </c>
      <c r="I6" s="12">
        <f t="shared" si="0"/>
        <v>44</v>
      </c>
      <c r="J6" s="13">
        <f>I6/I36</f>
        <v>0.02278612118073537</v>
      </c>
      <c r="K6" s="22">
        <v>1383.39</v>
      </c>
      <c r="L6" s="13">
        <v>0.0074509430703224066</v>
      </c>
      <c r="M6" s="22">
        <f t="shared" si="1"/>
        <v>31.44068181818182</v>
      </c>
    </row>
    <row r="7" spans="1:13" ht="30" customHeight="1">
      <c r="A7" s="20" t="s">
        <v>111</v>
      </c>
      <c r="B7" s="20" t="s">
        <v>94</v>
      </c>
      <c r="C7" s="12">
        <v>442</v>
      </c>
      <c r="D7" s="13">
        <v>0.3219227967953387</v>
      </c>
      <c r="E7" s="11">
        <v>54</v>
      </c>
      <c r="F7" s="28">
        <v>0.025081281932187643</v>
      </c>
      <c r="G7" s="12">
        <v>45</v>
      </c>
      <c r="H7" s="12">
        <v>0</v>
      </c>
      <c r="I7" s="12">
        <f t="shared" si="0"/>
        <v>45</v>
      </c>
      <c r="J7" s="13">
        <f>I7/I36</f>
        <v>0.02330398757120663</v>
      </c>
      <c r="K7" s="22">
        <v>1495.81</v>
      </c>
      <c r="L7" s="13">
        <v>0.008056437558475165</v>
      </c>
      <c r="M7" s="22">
        <f t="shared" si="1"/>
        <v>33.24022222222222</v>
      </c>
    </row>
    <row r="8" spans="1:13" ht="27.75" customHeight="1">
      <c r="A8" s="10" t="s">
        <v>112</v>
      </c>
      <c r="B8" s="10" t="s">
        <v>95</v>
      </c>
      <c r="C8" s="12">
        <v>858</v>
      </c>
      <c r="D8" s="13">
        <v>0.2645698427382054</v>
      </c>
      <c r="E8" s="11">
        <v>90</v>
      </c>
      <c r="F8" s="28">
        <v>0.04180213655364608</v>
      </c>
      <c r="G8" s="12">
        <v>82</v>
      </c>
      <c r="H8" s="12">
        <v>0</v>
      </c>
      <c r="I8" s="12">
        <f t="shared" si="0"/>
        <v>82</v>
      </c>
      <c r="J8" s="13">
        <f>I8/I36</f>
        <v>0.04246504401864319</v>
      </c>
      <c r="K8" s="22">
        <v>1677.12</v>
      </c>
      <c r="L8" s="13">
        <v>0.009032973812228737</v>
      </c>
      <c r="M8" s="22">
        <f t="shared" si="1"/>
        <v>20.45268292682927</v>
      </c>
    </row>
    <row r="9" spans="1:13" ht="30" customHeight="1">
      <c r="A9" s="19" t="s">
        <v>113</v>
      </c>
      <c r="B9" s="20" t="s">
        <v>96</v>
      </c>
      <c r="C9" s="12">
        <v>280</v>
      </c>
      <c r="D9" s="13">
        <v>0.2594995366079703</v>
      </c>
      <c r="E9" s="11">
        <v>47</v>
      </c>
      <c r="F9" s="28">
        <v>0.02183000464468184</v>
      </c>
      <c r="G9" s="12">
        <v>44</v>
      </c>
      <c r="H9" s="12">
        <v>0</v>
      </c>
      <c r="I9" s="12">
        <f t="shared" si="0"/>
        <v>44</v>
      </c>
      <c r="J9" s="13">
        <f>I9/I36</f>
        <v>0.02278612118073537</v>
      </c>
      <c r="K9" s="22">
        <v>2021.56</v>
      </c>
      <c r="L9" s="13">
        <v>0.010888128780200061</v>
      </c>
      <c r="M9" s="22">
        <f t="shared" si="1"/>
        <v>45.944545454545455</v>
      </c>
    </row>
    <row r="10" spans="1:13" ht="24" customHeight="1">
      <c r="A10" s="10" t="s">
        <v>64</v>
      </c>
      <c r="B10" s="10" t="s">
        <v>97</v>
      </c>
      <c r="C10" s="12">
        <v>381</v>
      </c>
      <c r="D10" s="13">
        <v>0.37098344693281404</v>
      </c>
      <c r="E10" s="11">
        <v>31</v>
      </c>
      <c r="F10" s="28">
        <v>0.014398513701811427</v>
      </c>
      <c r="G10" s="12">
        <v>21</v>
      </c>
      <c r="H10" s="12">
        <v>2</v>
      </c>
      <c r="I10" s="12">
        <f t="shared" si="0"/>
        <v>23</v>
      </c>
      <c r="J10" s="13">
        <f>I10/I36</f>
        <v>0.011910926980838944</v>
      </c>
      <c r="K10" s="22">
        <v>493.41</v>
      </c>
      <c r="L10" s="13">
        <v>0.002657507875817939</v>
      </c>
      <c r="M10" s="22">
        <f t="shared" si="1"/>
        <v>23.495714285714286</v>
      </c>
    </row>
    <row r="11" spans="1:13" ht="34.5" customHeight="1">
      <c r="A11" s="9" t="s">
        <v>114</v>
      </c>
      <c r="B11" s="10" t="s">
        <v>98</v>
      </c>
      <c r="C11" s="12">
        <v>392</v>
      </c>
      <c r="D11" s="13">
        <v>0.22310756972111553</v>
      </c>
      <c r="E11" s="11">
        <v>55</v>
      </c>
      <c r="F11" s="28">
        <v>0.025545750116117046</v>
      </c>
      <c r="G11" s="12">
        <v>38</v>
      </c>
      <c r="H11" s="12">
        <v>1</v>
      </c>
      <c r="I11" s="12">
        <f t="shared" si="0"/>
        <v>39</v>
      </c>
      <c r="J11" s="13">
        <f>I11/I36</f>
        <v>0.02019678922837908</v>
      </c>
      <c r="K11" s="22">
        <v>1872.8</v>
      </c>
      <c r="L11" s="13">
        <v>0.010086906933041154</v>
      </c>
      <c r="M11" s="22">
        <f t="shared" si="1"/>
        <v>49.28421052631579</v>
      </c>
    </row>
    <row r="12" spans="1:13" ht="21.75" customHeight="1">
      <c r="A12" s="9">
        <v>330</v>
      </c>
      <c r="B12" s="10" t="s">
        <v>50</v>
      </c>
      <c r="C12" s="12">
        <v>392</v>
      </c>
      <c r="D12" s="13">
        <v>0.18164967562557924</v>
      </c>
      <c r="E12" s="11">
        <v>60</v>
      </c>
      <c r="F12" s="28">
        <v>0.02786809103576405</v>
      </c>
      <c r="G12" s="12">
        <v>50</v>
      </c>
      <c r="H12" s="12">
        <v>2</v>
      </c>
      <c r="I12" s="12">
        <f t="shared" si="0"/>
        <v>52</v>
      </c>
      <c r="J12" s="13">
        <f>I12/I36</f>
        <v>0.026929052304505437</v>
      </c>
      <c r="K12" s="22">
        <v>2481.83</v>
      </c>
      <c r="L12" s="13">
        <v>0.013367144507491203</v>
      </c>
      <c r="M12" s="22">
        <f t="shared" si="1"/>
        <v>49.6366</v>
      </c>
    </row>
    <row r="13" spans="1:13" ht="36" customHeight="1">
      <c r="A13" s="10" t="s">
        <v>115</v>
      </c>
      <c r="B13" s="20" t="s">
        <v>99</v>
      </c>
      <c r="C13" s="12">
        <v>756</v>
      </c>
      <c r="D13" s="13">
        <v>0.2452156989944859</v>
      </c>
      <c r="E13" s="11">
        <v>65</v>
      </c>
      <c r="F13" s="28">
        <v>0.030190431955411056</v>
      </c>
      <c r="G13" s="12">
        <v>47</v>
      </c>
      <c r="H13" s="12">
        <v>0</v>
      </c>
      <c r="I13" s="12">
        <f t="shared" si="0"/>
        <v>47</v>
      </c>
      <c r="J13" s="13">
        <f>I13/I36</f>
        <v>0.024339720352149145</v>
      </c>
      <c r="K13" s="22">
        <v>1912.26</v>
      </c>
      <c r="L13" s="13">
        <v>0.010299438622264671</v>
      </c>
      <c r="M13" s="22">
        <f t="shared" si="1"/>
        <v>40.6863829787234</v>
      </c>
    </row>
    <row r="14" spans="1:13" ht="25.5">
      <c r="A14" s="19" t="s">
        <v>116</v>
      </c>
      <c r="B14" s="20" t="s">
        <v>100</v>
      </c>
      <c r="C14" s="12">
        <v>126</v>
      </c>
      <c r="D14" s="13">
        <v>0.4632352941176471</v>
      </c>
      <c r="E14" s="11">
        <v>8</v>
      </c>
      <c r="F14" s="28">
        <v>0.0037157454714352067</v>
      </c>
      <c r="G14" s="12">
        <v>3</v>
      </c>
      <c r="H14" s="12">
        <v>0</v>
      </c>
      <c r="I14" s="12">
        <f t="shared" si="0"/>
        <v>3</v>
      </c>
      <c r="J14" s="13">
        <f>I14/I36</f>
        <v>0.0015535991714137752</v>
      </c>
      <c r="K14" s="22">
        <v>91</v>
      </c>
      <c r="L14" s="13">
        <v>0.0004901262980065918</v>
      </c>
      <c r="M14" s="22">
        <f t="shared" si="1"/>
        <v>30.333333333333332</v>
      </c>
    </row>
    <row r="15" spans="1:13" ht="12.75" customHeight="1">
      <c r="A15" s="19">
        <v>336</v>
      </c>
      <c r="B15" s="20" t="s">
        <v>51</v>
      </c>
      <c r="C15" s="12">
        <v>44</v>
      </c>
      <c r="D15" s="13">
        <v>0.13968253968253969</v>
      </c>
      <c r="E15" s="11">
        <v>4</v>
      </c>
      <c r="F15" s="28">
        <v>0.0018578727357176034</v>
      </c>
      <c r="G15" s="12">
        <v>3</v>
      </c>
      <c r="H15" s="12">
        <v>0</v>
      </c>
      <c r="I15" s="12">
        <f t="shared" si="0"/>
        <v>3</v>
      </c>
      <c r="J15" s="13">
        <f>I15/I36</f>
        <v>0.0015535991714137752</v>
      </c>
      <c r="K15" s="22">
        <v>313.43</v>
      </c>
      <c r="L15" s="13">
        <v>0.0016881350064198468</v>
      </c>
      <c r="M15" s="22">
        <f t="shared" si="1"/>
        <v>104.47666666666667</v>
      </c>
    </row>
    <row r="16" spans="1:13" ht="25.5">
      <c r="A16" s="19">
        <v>337</v>
      </c>
      <c r="B16" s="10" t="s">
        <v>65</v>
      </c>
      <c r="C16" s="12">
        <v>78</v>
      </c>
      <c r="D16" s="13">
        <v>0.24761904761904763</v>
      </c>
      <c r="E16" s="11">
        <v>2</v>
      </c>
      <c r="F16" s="28">
        <v>0.0009289363678588017</v>
      </c>
      <c r="G16" s="12">
        <v>1</v>
      </c>
      <c r="H16" s="12">
        <v>0</v>
      </c>
      <c r="I16" s="12">
        <f t="shared" si="0"/>
        <v>1</v>
      </c>
      <c r="J16" s="13">
        <f>I16/I36</f>
        <v>0.0005178663904712584</v>
      </c>
      <c r="K16" s="22">
        <v>40.62</v>
      </c>
      <c r="L16" s="13">
        <v>0.00021877945302228302</v>
      </c>
      <c r="M16" s="22">
        <f t="shared" si="1"/>
        <v>40.62</v>
      </c>
    </row>
    <row r="17" spans="1:13" ht="12.75" customHeight="1">
      <c r="A17" s="19">
        <v>338</v>
      </c>
      <c r="B17" s="20" t="s">
        <v>52</v>
      </c>
      <c r="C17" s="12">
        <v>768</v>
      </c>
      <c r="D17" s="13">
        <v>0.2428842504743833</v>
      </c>
      <c r="E17" s="11">
        <v>69</v>
      </c>
      <c r="F17" s="28">
        <v>0.03204830469112866</v>
      </c>
      <c r="G17" s="12">
        <v>61</v>
      </c>
      <c r="H17" s="12">
        <v>0</v>
      </c>
      <c r="I17" s="12">
        <f t="shared" si="0"/>
        <v>61</v>
      </c>
      <c r="J17" s="13">
        <f>I17/I36</f>
        <v>0.03158984981874676</v>
      </c>
      <c r="K17" s="22">
        <v>3180.73</v>
      </c>
      <c r="L17" s="13">
        <v>0.017131422196247324</v>
      </c>
      <c r="M17" s="22">
        <f t="shared" si="1"/>
        <v>52.14311475409836</v>
      </c>
    </row>
    <row r="18" spans="1:13" ht="12.75" customHeight="1">
      <c r="A18" s="9">
        <v>339</v>
      </c>
      <c r="B18" s="20" t="s">
        <v>85</v>
      </c>
      <c r="C18" s="12">
        <v>66</v>
      </c>
      <c r="D18" s="13">
        <v>0.18181818181818182</v>
      </c>
      <c r="E18" s="11">
        <v>13</v>
      </c>
      <c r="F18" s="28">
        <v>0.006038086391082211</v>
      </c>
      <c r="G18" s="12">
        <v>11</v>
      </c>
      <c r="H18" s="12">
        <v>0</v>
      </c>
      <c r="I18" s="12">
        <f t="shared" si="0"/>
        <v>11</v>
      </c>
      <c r="J18" s="13">
        <f>I18/I36</f>
        <v>0.005696530295183843</v>
      </c>
      <c r="K18" s="22">
        <v>566.26</v>
      </c>
      <c r="L18" s="13">
        <v>0.003049878214386952</v>
      </c>
      <c r="M18" s="22">
        <f t="shared" si="1"/>
        <v>51.47818181818182</v>
      </c>
    </row>
    <row r="19" spans="1:13" ht="30" customHeight="1">
      <c r="A19" s="9">
        <v>340</v>
      </c>
      <c r="B19" s="10" t="s">
        <v>55</v>
      </c>
      <c r="C19" s="12">
        <v>758</v>
      </c>
      <c r="D19" s="13">
        <v>0.2178787007760851</v>
      </c>
      <c r="E19" s="11">
        <v>132</v>
      </c>
      <c r="F19" s="28">
        <v>0.06130980027868091</v>
      </c>
      <c r="G19" s="12">
        <v>120</v>
      </c>
      <c r="H19" s="12">
        <v>1</v>
      </c>
      <c r="I19" s="12">
        <f t="shared" si="0"/>
        <v>121</v>
      </c>
      <c r="J19" s="13">
        <f>I19/I36</f>
        <v>0.06266183324702226</v>
      </c>
      <c r="K19" s="22">
        <v>4857.11</v>
      </c>
      <c r="L19" s="13">
        <v>0.02616041036605271</v>
      </c>
      <c r="M19" s="22">
        <f t="shared" si="1"/>
        <v>40.47591666666666</v>
      </c>
    </row>
    <row r="20" spans="1:13" ht="25.5">
      <c r="A20" s="19">
        <v>341</v>
      </c>
      <c r="B20" s="20" t="s">
        <v>86</v>
      </c>
      <c r="C20" s="12">
        <v>945</v>
      </c>
      <c r="D20" s="13">
        <v>0.39589442815249265</v>
      </c>
      <c r="E20" s="11">
        <v>87</v>
      </c>
      <c r="F20" s="28">
        <v>0.04040873200185787</v>
      </c>
      <c r="G20" s="12">
        <v>66</v>
      </c>
      <c r="H20" s="12">
        <v>1</v>
      </c>
      <c r="I20" s="12">
        <f t="shared" si="0"/>
        <v>67</v>
      </c>
      <c r="J20" s="13">
        <f>I20/I36</f>
        <v>0.03469704816157431</v>
      </c>
      <c r="K20" s="22">
        <v>4973.71</v>
      </c>
      <c r="L20" s="13">
        <v>0.026788418347894125</v>
      </c>
      <c r="M20" s="22">
        <f t="shared" si="1"/>
        <v>75.35924242424242</v>
      </c>
    </row>
    <row r="21" spans="1:13" ht="51">
      <c r="A21" s="10">
        <v>342</v>
      </c>
      <c r="B21" s="20" t="s">
        <v>87</v>
      </c>
      <c r="C21" s="12">
        <v>1832</v>
      </c>
      <c r="D21" s="13">
        <v>0.2874627334065589</v>
      </c>
      <c r="E21" s="11">
        <v>257</v>
      </c>
      <c r="F21" s="28">
        <v>0.11936832326985601</v>
      </c>
      <c r="G21" s="12">
        <v>231</v>
      </c>
      <c r="H21" s="12">
        <v>7</v>
      </c>
      <c r="I21" s="12">
        <f t="shared" si="0"/>
        <v>238</v>
      </c>
      <c r="J21" s="13">
        <f>I21/I36</f>
        <v>0.12325220093215951</v>
      </c>
      <c r="K21" s="22">
        <v>10601.86</v>
      </c>
      <c r="L21" s="13">
        <v>0.05710165267894687</v>
      </c>
      <c r="M21" s="22">
        <f t="shared" si="1"/>
        <v>45.895497835497835</v>
      </c>
    </row>
    <row r="22" spans="1:13" ht="51">
      <c r="A22" s="19">
        <v>343</v>
      </c>
      <c r="B22" s="20" t="s">
        <v>88</v>
      </c>
      <c r="C22" s="12">
        <v>601</v>
      </c>
      <c r="D22" s="13">
        <v>0.2265359969845458</v>
      </c>
      <c r="E22" s="11">
        <v>58</v>
      </c>
      <c r="F22" s="28">
        <v>0.02693915466790525</v>
      </c>
      <c r="G22" s="12">
        <v>53</v>
      </c>
      <c r="H22" s="12">
        <v>0</v>
      </c>
      <c r="I22" s="12">
        <f t="shared" si="0"/>
        <v>53</v>
      </c>
      <c r="J22" s="13">
        <f>I22/I36</f>
        <v>0.027446918694976695</v>
      </c>
      <c r="K22" s="22">
        <v>2391.55</v>
      </c>
      <c r="L22" s="13">
        <v>0.012880896131842467</v>
      </c>
      <c r="M22" s="22">
        <f t="shared" si="1"/>
        <v>45.12358490566038</v>
      </c>
    </row>
    <row r="23" spans="1:13" ht="12.75" customHeight="1">
      <c r="A23" s="19">
        <v>344</v>
      </c>
      <c r="B23" s="20" t="s">
        <v>101</v>
      </c>
      <c r="C23" s="12">
        <v>1399</v>
      </c>
      <c r="D23" s="13">
        <v>0.39960011425307057</v>
      </c>
      <c r="E23" s="11">
        <v>109</v>
      </c>
      <c r="F23" s="28">
        <v>0.05062703204830469</v>
      </c>
      <c r="G23" s="12">
        <v>101</v>
      </c>
      <c r="H23" s="12">
        <v>2</v>
      </c>
      <c r="I23" s="12">
        <f t="shared" si="0"/>
        <v>103</v>
      </c>
      <c r="J23" s="13">
        <f>I23/I36</f>
        <v>0.053340238218539615</v>
      </c>
      <c r="K23" s="22">
        <v>4577.73</v>
      </c>
      <c r="L23" s="13">
        <v>0.024655668771139724</v>
      </c>
      <c r="M23" s="22">
        <f t="shared" si="1"/>
        <v>45.32405940594059</v>
      </c>
    </row>
    <row r="24" spans="1:13" ht="19.5" customHeight="1">
      <c r="A24" s="19">
        <v>345</v>
      </c>
      <c r="B24" s="20" t="s">
        <v>56</v>
      </c>
      <c r="C24" s="12">
        <v>2055</v>
      </c>
      <c r="D24" s="13">
        <v>0.31345332519829167</v>
      </c>
      <c r="E24" s="11">
        <v>254</v>
      </c>
      <c r="F24" s="28">
        <v>0.11797491871806781</v>
      </c>
      <c r="G24" s="12">
        <v>233</v>
      </c>
      <c r="H24" s="12">
        <v>17</v>
      </c>
      <c r="I24" s="12">
        <f t="shared" si="0"/>
        <v>250</v>
      </c>
      <c r="J24" s="13">
        <f>I24/I36</f>
        <v>0.1294665976178146</v>
      </c>
      <c r="K24" s="22">
        <v>11185.26</v>
      </c>
      <c r="L24" s="13">
        <v>0.06024384698946385</v>
      </c>
      <c r="M24" s="22">
        <f t="shared" si="1"/>
        <v>48.00540772532189</v>
      </c>
    </row>
    <row r="25" spans="1:13" ht="21.75" customHeight="1">
      <c r="A25" s="19">
        <v>346</v>
      </c>
      <c r="B25" s="20" t="s">
        <v>57</v>
      </c>
      <c r="C25" s="12">
        <v>1686</v>
      </c>
      <c r="D25" s="13">
        <v>0.19430678806038953</v>
      </c>
      <c r="E25" s="11">
        <v>273</v>
      </c>
      <c r="F25" s="28">
        <v>0.12679981421272643</v>
      </c>
      <c r="G25" s="12">
        <v>245</v>
      </c>
      <c r="H25" s="12">
        <v>10</v>
      </c>
      <c r="I25" s="12">
        <f t="shared" si="0"/>
        <v>255</v>
      </c>
      <c r="J25" s="13">
        <f>I25/I36</f>
        <v>0.1320559295701709</v>
      </c>
      <c r="K25" s="22">
        <v>111247.33</v>
      </c>
      <c r="L25" s="13">
        <v>0.5991784836925017</v>
      </c>
      <c r="M25" s="22">
        <f t="shared" si="1"/>
        <v>454.07073469387757</v>
      </c>
    </row>
    <row r="26" spans="1:13" ht="38.25">
      <c r="A26" s="19">
        <v>347</v>
      </c>
      <c r="B26" s="20" t="s">
        <v>89</v>
      </c>
      <c r="C26" s="12">
        <v>476</v>
      </c>
      <c r="D26" s="13">
        <v>0.19216794509487284</v>
      </c>
      <c r="E26" s="11">
        <v>99</v>
      </c>
      <c r="F26" s="28">
        <v>0.04598235020901068</v>
      </c>
      <c r="G26" s="12">
        <v>90</v>
      </c>
      <c r="H26" s="12">
        <v>0</v>
      </c>
      <c r="I26" s="12">
        <f t="shared" si="0"/>
        <v>90</v>
      </c>
      <c r="J26" s="13">
        <f>I26/I36</f>
        <v>0.04660797514241326</v>
      </c>
      <c r="K26" s="22">
        <v>4437.23</v>
      </c>
      <c r="L26" s="13">
        <v>0.023898935311030645</v>
      </c>
      <c r="M26" s="22">
        <f t="shared" si="1"/>
        <v>49.30255555555555</v>
      </c>
    </row>
    <row r="27" spans="1:13" ht="36" customHeight="1">
      <c r="A27" s="10" t="s">
        <v>33</v>
      </c>
      <c r="B27" s="20" t="s">
        <v>102</v>
      </c>
      <c r="C27" s="12">
        <v>90</v>
      </c>
      <c r="D27" s="13">
        <v>0.12195121951219512</v>
      </c>
      <c r="E27" s="11">
        <v>37</v>
      </c>
      <c r="F27" s="28">
        <v>0.017185322805387832</v>
      </c>
      <c r="G27" s="12">
        <v>30</v>
      </c>
      <c r="H27" s="12">
        <v>4</v>
      </c>
      <c r="I27" s="12">
        <f t="shared" si="0"/>
        <v>34</v>
      </c>
      <c r="J27" s="13">
        <f>I27/I36</f>
        <v>0.017607457276022784</v>
      </c>
      <c r="K27" s="22">
        <v>1672.57</v>
      </c>
      <c r="L27" s="13">
        <v>0.009008467497328409</v>
      </c>
      <c r="M27" s="22">
        <f t="shared" si="1"/>
        <v>55.75233333333333</v>
      </c>
    </row>
    <row r="28" spans="1:13" ht="25.5">
      <c r="A28" s="9" t="s">
        <v>117</v>
      </c>
      <c r="B28" s="10" t="s">
        <v>90</v>
      </c>
      <c r="C28" s="12">
        <v>158</v>
      </c>
      <c r="D28" s="13">
        <v>0.3067961165048544</v>
      </c>
      <c r="E28" s="11">
        <v>25</v>
      </c>
      <c r="F28" s="28">
        <v>0.011611704598235021</v>
      </c>
      <c r="G28" s="12">
        <v>15</v>
      </c>
      <c r="H28" s="12">
        <v>1</v>
      </c>
      <c r="I28" s="12">
        <f t="shared" si="0"/>
        <v>16</v>
      </c>
      <c r="J28" s="13">
        <f>I28/I36</f>
        <v>0.008285862247540134</v>
      </c>
      <c r="K28" s="22">
        <v>454</v>
      </c>
      <c r="L28" s="13">
        <v>0.002445245486758161</v>
      </c>
      <c r="M28" s="22">
        <f t="shared" si="1"/>
        <v>30.266666666666666</v>
      </c>
    </row>
    <row r="29" spans="1:13" ht="12.75" customHeight="1">
      <c r="A29" s="19" t="s">
        <v>118</v>
      </c>
      <c r="B29" s="20" t="s">
        <v>91</v>
      </c>
      <c r="C29" s="12">
        <v>102</v>
      </c>
      <c r="D29" s="13">
        <v>0.14825581395348839</v>
      </c>
      <c r="E29" s="11">
        <v>27</v>
      </c>
      <c r="F29" s="28">
        <v>0.012540640966093822</v>
      </c>
      <c r="G29" s="12">
        <v>27</v>
      </c>
      <c r="H29" s="12">
        <v>0</v>
      </c>
      <c r="I29" s="12">
        <f t="shared" si="0"/>
        <v>27</v>
      </c>
      <c r="J29" s="13">
        <f>I29/I36</f>
        <v>0.013982392542723977</v>
      </c>
      <c r="K29" s="22">
        <v>1190.05</v>
      </c>
      <c r="L29" s="13">
        <v>0.006409613197173016</v>
      </c>
      <c r="M29" s="22">
        <f t="shared" si="1"/>
        <v>44.07592592592592</v>
      </c>
    </row>
    <row r="30" spans="1:13" ht="25.5">
      <c r="A30" s="19" t="s">
        <v>119</v>
      </c>
      <c r="B30" s="20" t="s">
        <v>103</v>
      </c>
      <c r="C30" s="12">
        <v>403</v>
      </c>
      <c r="D30" s="13">
        <v>0.3231756214915798</v>
      </c>
      <c r="E30" s="11">
        <v>70</v>
      </c>
      <c r="F30" s="28">
        <v>0.032512772875058056</v>
      </c>
      <c r="G30" s="12">
        <v>66</v>
      </c>
      <c r="H30" s="12">
        <v>0</v>
      </c>
      <c r="I30" s="12">
        <f t="shared" si="0"/>
        <v>66</v>
      </c>
      <c r="J30" s="13">
        <f>I30/I36</f>
        <v>0.03417918177110305</v>
      </c>
      <c r="K30" s="22">
        <v>3099.78</v>
      </c>
      <c r="L30" s="13">
        <v>0.01669542523115245</v>
      </c>
      <c r="M30" s="22">
        <f t="shared" si="1"/>
        <v>46.96636363636364</v>
      </c>
    </row>
    <row r="31" spans="1:13" ht="24.75" customHeight="1">
      <c r="A31" s="10">
        <v>368</v>
      </c>
      <c r="B31" s="20" t="s">
        <v>59</v>
      </c>
      <c r="C31" s="12">
        <v>18</v>
      </c>
      <c r="D31" s="13">
        <v>0.14173228346456693</v>
      </c>
      <c r="E31" s="11">
        <v>3</v>
      </c>
      <c r="F31" s="28">
        <v>0.0013934045517882026</v>
      </c>
      <c r="G31" s="12">
        <v>3</v>
      </c>
      <c r="H31" s="12">
        <v>0</v>
      </c>
      <c r="I31" s="12">
        <f t="shared" si="0"/>
        <v>3</v>
      </c>
      <c r="J31" s="13">
        <f>I31/I36</f>
        <v>0.0015535991714137752</v>
      </c>
      <c r="K31" s="22">
        <v>68</v>
      </c>
      <c r="L31" s="13">
        <v>0.0003662482226862444</v>
      </c>
      <c r="M31" s="22">
        <f t="shared" si="1"/>
        <v>22.666666666666668</v>
      </c>
    </row>
    <row r="32" spans="1:13" ht="38.25">
      <c r="A32" s="9" t="s">
        <v>120</v>
      </c>
      <c r="B32" s="20" t="s">
        <v>60</v>
      </c>
      <c r="C32" s="12">
        <v>151</v>
      </c>
      <c r="D32" s="13">
        <v>0.1753774680603949</v>
      </c>
      <c r="E32" s="11">
        <v>22</v>
      </c>
      <c r="F32" s="28">
        <v>0.010218300046446818</v>
      </c>
      <c r="G32" s="12">
        <v>19</v>
      </c>
      <c r="H32" s="12">
        <v>0</v>
      </c>
      <c r="I32" s="12">
        <f t="shared" si="0"/>
        <v>19</v>
      </c>
      <c r="J32" s="13">
        <f>I32/I36</f>
        <v>0.00983946141895391</v>
      </c>
      <c r="K32" s="22">
        <v>844.85</v>
      </c>
      <c r="L32" s="13">
        <v>0.004550364866712847</v>
      </c>
      <c r="M32" s="22">
        <f t="shared" si="1"/>
        <v>44.46578947368421</v>
      </c>
    </row>
    <row r="33" spans="1:13" ht="12.75" customHeight="1">
      <c r="A33" s="10">
        <v>657</v>
      </c>
      <c r="B33" s="20" t="s">
        <v>61</v>
      </c>
      <c r="C33" s="12">
        <v>103</v>
      </c>
      <c r="D33" s="13">
        <v>0.24700239808153476</v>
      </c>
      <c r="E33" s="11">
        <v>9</v>
      </c>
      <c r="F33" s="28">
        <v>0.0041802136553646075</v>
      </c>
      <c r="G33" s="12">
        <v>9</v>
      </c>
      <c r="H33" s="12">
        <v>0</v>
      </c>
      <c r="I33" s="12">
        <f t="shared" si="0"/>
        <v>9</v>
      </c>
      <c r="J33" s="13">
        <f>I33/I36</f>
        <v>0.004660797514241326</v>
      </c>
      <c r="K33" s="22">
        <v>307.99</v>
      </c>
      <c r="L33" s="13">
        <v>0.0016588351486049471</v>
      </c>
      <c r="M33" s="22">
        <f t="shared" si="1"/>
        <v>34.221111111111114</v>
      </c>
    </row>
    <row r="34" spans="1:13" ht="12.75" customHeight="1">
      <c r="A34" s="9">
        <v>658</v>
      </c>
      <c r="B34" s="20" t="s">
        <v>62</v>
      </c>
      <c r="C34" s="12">
        <v>1134</v>
      </c>
      <c r="D34" s="13">
        <v>0.40198511166253104</v>
      </c>
      <c r="E34" s="11">
        <v>77</v>
      </c>
      <c r="F34" s="28">
        <v>0.035764050162563864</v>
      </c>
      <c r="G34" s="12">
        <v>63</v>
      </c>
      <c r="H34" s="12">
        <v>2</v>
      </c>
      <c r="I34" s="12">
        <f t="shared" si="0"/>
        <v>65</v>
      </c>
      <c r="J34" s="13">
        <f>I34/I36</f>
        <v>0.033661315380631794</v>
      </c>
      <c r="K34" s="22">
        <v>2275.82</v>
      </c>
      <c r="L34" s="13">
        <v>0.012257573972850128</v>
      </c>
      <c r="M34" s="22">
        <f t="shared" si="1"/>
        <v>36.12412698412699</v>
      </c>
    </row>
    <row r="35" spans="1:13" ht="12.75" customHeight="1">
      <c r="A35" s="10">
        <v>659</v>
      </c>
      <c r="B35" s="20" t="s">
        <v>84</v>
      </c>
      <c r="C35" s="12">
        <v>23</v>
      </c>
      <c r="D35" s="13">
        <v>0.3484848484848485</v>
      </c>
      <c r="E35" s="11">
        <v>3</v>
      </c>
      <c r="F35" s="28">
        <v>0.0013934045517882026</v>
      </c>
      <c r="G35" s="12">
        <v>1</v>
      </c>
      <c r="H35" s="12">
        <v>2</v>
      </c>
      <c r="I35" s="12">
        <f t="shared" si="0"/>
        <v>3</v>
      </c>
      <c r="J35" s="13">
        <f>I35/I36</f>
        <v>0.0015535991714137752</v>
      </c>
      <c r="K35" s="22">
        <v>30</v>
      </c>
      <c r="L35" s="13">
        <v>0.00016158009824393134</v>
      </c>
      <c r="M35" s="22">
        <f t="shared" si="1"/>
        <v>30</v>
      </c>
    </row>
    <row r="36" spans="1:11" ht="12.75" customHeight="1">
      <c r="A36" s="9"/>
      <c r="B36" s="10"/>
      <c r="E36" s="23"/>
      <c r="F36" s="23"/>
      <c r="G36" s="69"/>
      <c r="H36" s="69"/>
      <c r="I36" s="69">
        <f>SUM(I4:I35)</f>
        <v>1931</v>
      </c>
      <c r="K36" s="81"/>
    </row>
    <row r="37" spans="1:6" ht="12.75" customHeight="1">
      <c r="A37" s="9"/>
      <c r="B37" s="10"/>
      <c r="E37" s="23"/>
      <c r="F37" s="23"/>
    </row>
    <row r="38" spans="1:6" ht="12.75" customHeight="1">
      <c r="A38" s="9"/>
      <c r="B38" s="10"/>
      <c r="E38" s="23"/>
      <c r="F38" s="23"/>
    </row>
    <row r="39" spans="1:6" ht="12.75" customHeight="1">
      <c r="A39" s="9"/>
      <c r="B39" s="10"/>
      <c r="E39" s="23"/>
      <c r="F39" s="23"/>
    </row>
    <row r="40" spans="1:6" ht="12.75" customHeight="1">
      <c r="A40" s="9"/>
      <c r="B40" s="10"/>
      <c r="E40" s="23"/>
      <c r="F40" s="23"/>
    </row>
    <row r="41" spans="1:6" ht="12.75" customHeight="1">
      <c r="A41" s="9"/>
      <c r="B41" s="10"/>
      <c r="E41" s="23"/>
      <c r="F41" s="23"/>
    </row>
    <row r="42" spans="1:6" ht="12.75" customHeight="1">
      <c r="A42" s="9"/>
      <c r="B42" s="10"/>
      <c r="E42" s="23"/>
      <c r="F42" s="23"/>
    </row>
    <row r="43" spans="1:6" ht="12.75" customHeight="1">
      <c r="A43" s="9"/>
      <c r="B43" s="10"/>
      <c r="E43" s="23"/>
      <c r="F43" s="23"/>
    </row>
    <row r="44" spans="1:6" ht="12.75" customHeight="1">
      <c r="A44" s="9"/>
      <c r="B44" s="10"/>
      <c r="E44" s="23"/>
      <c r="F44" s="23"/>
    </row>
    <row r="45" spans="1:6" ht="12.75" customHeight="1">
      <c r="A45" s="9"/>
      <c r="B45" s="10"/>
      <c r="E45" s="23"/>
      <c r="F45" s="23"/>
    </row>
    <row r="46" spans="1:6" ht="12.75" customHeight="1">
      <c r="A46" s="9"/>
      <c r="B46" s="10"/>
      <c r="E46" s="23"/>
      <c r="F46" s="23"/>
    </row>
    <row r="47" spans="1:6" ht="12.75" customHeight="1">
      <c r="A47" s="9"/>
      <c r="B47" s="10"/>
      <c r="E47" s="23"/>
      <c r="F47" s="23"/>
    </row>
    <row r="48" spans="1:6" ht="12.75" customHeight="1">
      <c r="A48" s="9"/>
      <c r="B48" s="10"/>
      <c r="E48" s="23"/>
      <c r="F48" s="23"/>
    </row>
    <row r="49" spans="1:6" ht="12.75" customHeight="1">
      <c r="A49" s="9"/>
      <c r="B49" s="10"/>
      <c r="E49" s="23"/>
      <c r="F49" s="23"/>
    </row>
    <row r="50" spans="1:6" ht="12.75" customHeight="1">
      <c r="A50" s="9"/>
      <c r="B50" s="10"/>
      <c r="E50" s="23"/>
      <c r="F50" s="23"/>
    </row>
    <row r="51" spans="1:6" ht="12.75" customHeight="1">
      <c r="A51" s="9"/>
      <c r="B51" s="10"/>
      <c r="E51" s="23"/>
      <c r="F51" s="23"/>
    </row>
    <row r="52" spans="1:6" ht="12.75" customHeight="1">
      <c r="A52" s="9"/>
      <c r="B52" s="10"/>
      <c r="E52" s="23"/>
      <c r="F52" s="23"/>
    </row>
    <row r="53" spans="1:6" ht="12.75" customHeight="1">
      <c r="A53" s="9"/>
      <c r="B53" s="10"/>
      <c r="E53" s="23"/>
      <c r="F53" s="23"/>
    </row>
    <row r="54" spans="1:6" ht="12.75" customHeight="1">
      <c r="A54" s="9"/>
      <c r="B54" s="10"/>
      <c r="E54" s="23"/>
      <c r="F54" s="23"/>
    </row>
    <row r="55" spans="1:6" ht="12.75" customHeight="1">
      <c r="A55" s="9"/>
      <c r="B55" s="10"/>
      <c r="E55" s="23"/>
      <c r="F55" s="23"/>
    </row>
    <row r="56" spans="1:6" ht="12.75" customHeight="1">
      <c r="A56" s="9"/>
      <c r="B56" s="10"/>
      <c r="E56" s="23"/>
      <c r="F56" s="23"/>
    </row>
    <row r="57" spans="1:6" ht="12.75" customHeight="1">
      <c r="A57" s="9"/>
      <c r="B57" s="10"/>
      <c r="E57" s="23"/>
      <c r="F57" s="23"/>
    </row>
    <row r="58" spans="1:6" ht="12.75" customHeight="1">
      <c r="A58" s="9"/>
      <c r="B58" s="10"/>
      <c r="E58" s="23"/>
      <c r="F58" s="23"/>
    </row>
    <row r="59" spans="1:6" ht="12.75" customHeight="1">
      <c r="A59" s="9"/>
      <c r="B59" s="10"/>
      <c r="E59" s="23"/>
      <c r="F59" s="23"/>
    </row>
    <row r="60" spans="1:6" ht="12.75" customHeight="1">
      <c r="A60" s="9"/>
      <c r="B60" s="10"/>
      <c r="E60" s="23"/>
      <c r="F60" s="23"/>
    </row>
    <row r="61" spans="1:6" ht="12.75" customHeight="1">
      <c r="A61" s="9"/>
      <c r="B61" s="10"/>
      <c r="E61" s="23"/>
      <c r="F61" s="23"/>
    </row>
    <row r="62" spans="1:6" ht="12.75" customHeight="1">
      <c r="A62" s="9"/>
      <c r="B62" s="10"/>
      <c r="E62" s="23"/>
      <c r="F62" s="23"/>
    </row>
    <row r="63" spans="1:6" ht="12.75" customHeight="1">
      <c r="A63" s="9"/>
      <c r="B63" s="10"/>
      <c r="E63" s="23"/>
      <c r="F63" s="23"/>
    </row>
    <row r="64" spans="1:6" ht="12.75" customHeight="1">
      <c r="A64" s="9"/>
      <c r="B64" s="10"/>
      <c r="E64" s="23"/>
      <c r="F64" s="23"/>
    </row>
    <row r="65" spans="1:6" ht="12.75" customHeight="1">
      <c r="A65" s="9"/>
      <c r="B65" s="10"/>
      <c r="E65" s="23"/>
      <c r="F65" s="23"/>
    </row>
    <row r="66" spans="1:6" ht="12.75" customHeight="1">
      <c r="A66" s="9"/>
      <c r="B66" s="10"/>
      <c r="E66" s="23"/>
      <c r="F66" s="23"/>
    </row>
    <row r="67" spans="1:6" ht="12.75" customHeight="1">
      <c r="A67" s="9"/>
      <c r="B67" s="10"/>
      <c r="E67" s="23"/>
      <c r="F67" s="23"/>
    </row>
    <row r="68" spans="1:6" ht="12.75" customHeight="1">
      <c r="A68" s="9"/>
      <c r="B68" s="10"/>
      <c r="E68" s="23"/>
      <c r="F68" s="23"/>
    </row>
    <row r="69" spans="1:6" ht="12.75" customHeight="1">
      <c r="A69" s="9"/>
      <c r="B69" s="10"/>
      <c r="E69" s="23"/>
      <c r="F69" s="23"/>
    </row>
    <row r="70" spans="1:6" ht="12.75" customHeight="1">
      <c r="A70" s="9"/>
      <c r="B70" s="10"/>
      <c r="E70" s="23"/>
      <c r="F70" s="23"/>
    </row>
    <row r="71" spans="1:6" ht="12.75" customHeight="1">
      <c r="A71" s="9"/>
      <c r="B71" s="10"/>
      <c r="E71" s="23"/>
      <c r="F71" s="23"/>
    </row>
    <row r="72" spans="1:6" ht="12.75" customHeight="1">
      <c r="A72" s="9"/>
      <c r="B72" s="10"/>
      <c r="E72" s="23"/>
      <c r="F72" s="23"/>
    </row>
    <row r="73" spans="1:6" ht="12.75" customHeight="1">
      <c r="A73" s="9"/>
      <c r="B73" s="10"/>
      <c r="E73" s="23"/>
      <c r="F73" s="23"/>
    </row>
    <row r="74" spans="1:6" ht="12.75" customHeight="1">
      <c r="A74" s="9"/>
      <c r="B74" s="10"/>
      <c r="E74" s="23"/>
      <c r="F74" s="23"/>
    </row>
    <row r="75" spans="1:6" ht="12.75" customHeight="1">
      <c r="A75" s="9"/>
      <c r="B75" s="10"/>
      <c r="E75" s="23"/>
      <c r="F75" s="23"/>
    </row>
    <row r="76" spans="1:6" ht="12.75" customHeight="1">
      <c r="A76" s="9"/>
      <c r="B76" s="10"/>
      <c r="E76" s="23"/>
      <c r="F76" s="23"/>
    </row>
    <row r="77" spans="1:6" ht="12.75" customHeight="1">
      <c r="A77" s="9"/>
      <c r="B77" s="10"/>
      <c r="E77" s="23"/>
      <c r="F77" s="23"/>
    </row>
    <row r="78" spans="1:6" ht="12.75" customHeight="1">
      <c r="A78" s="9"/>
      <c r="B78" s="10"/>
      <c r="E78" s="23"/>
      <c r="F78" s="23"/>
    </row>
    <row r="79" spans="1:6" ht="12.75" customHeight="1">
      <c r="A79" s="9"/>
      <c r="B79" s="10"/>
      <c r="E79" s="23"/>
      <c r="F79" s="23"/>
    </row>
    <row r="80" spans="1:6" ht="12.75" customHeight="1">
      <c r="A80" s="9"/>
      <c r="B80" s="10"/>
      <c r="E80" s="23"/>
      <c r="F80" s="23"/>
    </row>
    <row r="81" spans="1:6" ht="12.75" customHeight="1">
      <c r="A81" s="9"/>
      <c r="B81" s="10"/>
      <c r="E81" s="23"/>
      <c r="F81" s="23"/>
    </row>
    <row r="82" spans="1:6" ht="12.75" customHeight="1">
      <c r="A82" s="9"/>
      <c r="B82" s="10"/>
      <c r="E82" s="23"/>
      <c r="F82" s="23"/>
    </row>
    <row r="83" spans="1:6" ht="12.75" customHeight="1">
      <c r="A83" s="9"/>
      <c r="B83" s="10"/>
      <c r="E83" s="23"/>
      <c r="F83" s="23"/>
    </row>
    <row r="84" spans="1:6" ht="12.75" customHeight="1">
      <c r="A84" s="9"/>
      <c r="B84" s="10"/>
      <c r="E84" s="23"/>
      <c r="F84" s="23"/>
    </row>
    <row r="85" spans="1:6" ht="12.75" customHeight="1">
      <c r="A85" s="9"/>
      <c r="B85" s="10"/>
      <c r="E85" s="23"/>
      <c r="F85" s="23"/>
    </row>
    <row r="86" spans="1:6" ht="12.75" customHeight="1">
      <c r="A86" s="9"/>
      <c r="B86" s="10"/>
      <c r="E86" s="23"/>
      <c r="F86" s="23"/>
    </row>
    <row r="87" spans="1:6" ht="12.75" customHeight="1">
      <c r="A87" s="9"/>
      <c r="B87" s="10"/>
      <c r="E87" s="23"/>
      <c r="F87" s="23"/>
    </row>
    <row r="88" spans="1:6" ht="12.75" customHeight="1">
      <c r="A88" s="9"/>
      <c r="B88" s="10"/>
      <c r="E88" s="23"/>
      <c r="F88" s="23"/>
    </row>
    <row r="89" spans="1:6" ht="12.75" customHeight="1">
      <c r="A89" s="9"/>
      <c r="B89" s="10"/>
      <c r="E89" s="23"/>
      <c r="F89" s="23"/>
    </row>
    <row r="90" spans="1:6" ht="12.75" customHeight="1">
      <c r="A90" s="9"/>
      <c r="B90" s="10"/>
      <c r="E90" s="23"/>
      <c r="F90" s="23"/>
    </row>
    <row r="91" spans="1:6" ht="12.75" customHeight="1">
      <c r="A91" s="9"/>
      <c r="B91" s="10"/>
      <c r="E91" s="23"/>
      <c r="F91" s="23"/>
    </row>
    <row r="92" spans="1:6" ht="12.75" customHeight="1">
      <c r="A92" s="9"/>
      <c r="B92" s="10"/>
      <c r="E92" s="23"/>
      <c r="F92" s="23"/>
    </row>
    <row r="93" spans="1:6" ht="12.75" customHeight="1">
      <c r="A93" s="9"/>
      <c r="B93" s="10"/>
      <c r="E93" s="23"/>
      <c r="F93" s="23"/>
    </row>
    <row r="94" spans="1:6" ht="12.75" customHeight="1">
      <c r="A94" s="9"/>
      <c r="B94" s="10"/>
      <c r="E94" s="23"/>
      <c r="F94" s="23"/>
    </row>
    <row r="95" spans="1:6" ht="12.75" customHeight="1">
      <c r="A95" s="9"/>
      <c r="B95" s="10"/>
      <c r="E95" s="23"/>
      <c r="F95" s="23"/>
    </row>
    <row r="96" spans="1:6" ht="12.75" customHeight="1">
      <c r="A96" s="9"/>
      <c r="B96" s="10"/>
      <c r="E96" s="23"/>
      <c r="F96" s="23"/>
    </row>
    <row r="97" spans="1:6" ht="12.75" customHeight="1">
      <c r="A97" s="9"/>
      <c r="B97" s="10"/>
      <c r="E97" s="23"/>
      <c r="F97" s="23"/>
    </row>
    <row r="98" spans="1:6" ht="12.75" customHeight="1">
      <c r="A98" s="9"/>
      <c r="B98" s="10"/>
      <c r="E98" s="23"/>
      <c r="F98" s="23"/>
    </row>
    <row r="99" spans="1:6" ht="12.75" customHeight="1">
      <c r="A99" s="9"/>
      <c r="B99" s="10"/>
      <c r="E99" s="23"/>
      <c r="F99" s="23"/>
    </row>
    <row r="100" spans="1:6" ht="12.75" customHeight="1">
      <c r="A100" s="9"/>
      <c r="B100" s="10"/>
      <c r="E100" s="23"/>
      <c r="F100" s="23"/>
    </row>
    <row r="101" spans="1:6" ht="12.75" customHeight="1">
      <c r="A101" s="9"/>
      <c r="B101" s="10"/>
      <c r="E101" s="23"/>
      <c r="F101" s="23"/>
    </row>
    <row r="102" spans="1:6" ht="12.75" customHeight="1">
      <c r="A102" s="9"/>
      <c r="B102" s="10"/>
      <c r="E102" s="23"/>
      <c r="F102" s="23"/>
    </row>
    <row r="103" spans="1:6" ht="12.75" customHeight="1">
      <c r="A103" s="9"/>
      <c r="B103" s="10"/>
      <c r="E103" s="23"/>
      <c r="F103" s="23"/>
    </row>
    <row r="104" spans="1:6" ht="12.75" customHeight="1">
      <c r="A104" s="9"/>
      <c r="B104" s="10"/>
      <c r="E104" s="23"/>
      <c r="F104" s="23"/>
    </row>
    <row r="105" spans="1:6" ht="12.75" customHeight="1">
      <c r="A105" s="9"/>
      <c r="B105" s="10"/>
      <c r="E105" s="23"/>
      <c r="F105" s="23"/>
    </row>
    <row r="106" spans="1:6" ht="12.75" customHeight="1">
      <c r="A106" s="9"/>
      <c r="B106" s="10"/>
      <c r="E106" s="23"/>
      <c r="F106" s="23"/>
    </row>
    <row r="107" spans="1:6" ht="12.75" customHeight="1">
      <c r="A107" s="9"/>
      <c r="B107" s="10"/>
      <c r="E107" s="23"/>
      <c r="F107" s="23"/>
    </row>
    <row r="108" spans="1:6" ht="12.75" customHeight="1">
      <c r="A108" s="9"/>
      <c r="B108" s="10"/>
      <c r="E108" s="23"/>
      <c r="F108" s="23"/>
    </row>
    <row r="109" spans="1:6" ht="12.75" customHeight="1">
      <c r="A109" s="9"/>
      <c r="B109" s="10"/>
      <c r="E109" s="23"/>
      <c r="F109" s="23"/>
    </row>
    <row r="110" spans="1:6" ht="12.75" customHeight="1">
      <c r="A110" s="9"/>
      <c r="B110" s="10"/>
      <c r="E110" s="23"/>
      <c r="F110" s="23"/>
    </row>
    <row r="111" spans="1:6" ht="12.75" customHeight="1">
      <c r="A111" s="9"/>
      <c r="B111" s="10"/>
      <c r="E111" s="23"/>
      <c r="F111" s="23"/>
    </row>
    <row r="112" spans="1:6" ht="12.75" customHeight="1">
      <c r="A112" s="9"/>
      <c r="B112" s="10"/>
      <c r="E112" s="23"/>
      <c r="F112" s="23"/>
    </row>
    <row r="113" spans="1:6" ht="12.75" customHeight="1">
      <c r="A113" s="9"/>
      <c r="B113" s="10"/>
      <c r="E113" s="23"/>
      <c r="F113" s="23"/>
    </row>
    <row r="114" spans="1:6" ht="12.75" customHeight="1">
      <c r="A114" s="9"/>
      <c r="B114" s="10"/>
      <c r="E114" s="23"/>
      <c r="F114" s="23"/>
    </row>
    <row r="115" spans="1:6" ht="12.75" customHeight="1">
      <c r="A115" s="9"/>
      <c r="B115" s="10"/>
      <c r="E115" s="23"/>
      <c r="F115" s="23"/>
    </row>
    <row r="116" spans="1:6" ht="12.75" customHeight="1">
      <c r="A116" s="9"/>
      <c r="B116" s="10"/>
      <c r="E116" s="23"/>
      <c r="F116" s="23"/>
    </row>
    <row r="117" spans="1:6" ht="12.75" customHeight="1">
      <c r="A117" s="9"/>
      <c r="B117" s="10"/>
      <c r="E117" s="23"/>
      <c r="F117" s="23"/>
    </row>
    <row r="118" spans="1:6" ht="12.75" customHeight="1">
      <c r="A118" s="9"/>
      <c r="B118" s="10"/>
      <c r="E118" s="23"/>
      <c r="F118" s="23"/>
    </row>
    <row r="119" spans="1:6" ht="12.75" customHeight="1">
      <c r="A119" s="9"/>
      <c r="B119" s="10"/>
      <c r="E119" s="23"/>
      <c r="F119" s="23"/>
    </row>
    <row r="120" spans="1:6" ht="12.75" customHeight="1">
      <c r="A120" s="9"/>
      <c r="B120" s="10"/>
      <c r="E120" s="23"/>
      <c r="F120" s="23"/>
    </row>
    <row r="121" spans="1:6" ht="12.75" customHeight="1">
      <c r="A121" s="9"/>
      <c r="B121" s="10"/>
      <c r="E121" s="23"/>
      <c r="F121" s="23"/>
    </row>
    <row r="122" spans="1:6" ht="12.75" customHeight="1">
      <c r="A122" s="9"/>
      <c r="B122" s="10"/>
      <c r="E122" s="23"/>
      <c r="F122" s="23"/>
    </row>
    <row r="123" spans="1:6" ht="12.75" customHeight="1">
      <c r="A123" s="9"/>
      <c r="B123" s="10"/>
      <c r="E123" s="23"/>
      <c r="F123" s="23"/>
    </row>
    <row r="124" spans="1:6" ht="12.75" customHeight="1">
      <c r="A124" s="9"/>
      <c r="B124" s="10"/>
      <c r="E124" s="23"/>
      <c r="F124" s="23"/>
    </row>
    <row r="125" spans="1:6" ht="12.75" customHeight="1">
      <c r="A125" s="9"/>
      <c r="B125" s="10"/>
      <c r="E125" s="23"/>
      <c r="F125" s="23"/>
    </row>
    <row r="126" spans="1:6" ht="12.75" customHeight="1">
      <c r="A126" s="9"/>
      <c r="B126" s="10"/>
      <c r="E126" s="23"/>
      <c r="F126" s="23"/>
    </row>
    <row r="127" spans="1:6" ht="12.75" customHeight="1">
      <c r="A127" s="9"/>
      <c r="B127" s="10"/>
      <c r="E127" s="23"/>
      <c r="F127" s="23"/>
    </row>
    <row r="128" spans="1:6" ht="12.75" customHeight="1">
      <c r="A128" s="9"/>
      <c r="B128" s="10"/>
      <c r="E128" s="23"/>
      <c r="F128" s="23"/>
    </row>
    <row r="129" spans="1:6" ht="12.75" customHeight="1">
      <c r="A129" s="9"/>
      <c r="B129" s="10"/>
      <c r="E129" s="23"/>
      <c r="F129" s="23"/>
    </row>
    <row r="130" spans="1:6" ht="12.75" customHeight="1">
      <c r="A130" s="9"/>
      <c r="B130" s="10"/>
      <c r="E130" s="23"/>
      <c r="F130" s="23"/>
    </row>
    <row r="131" spans="1:6" ht="12.75" customHeight="1">
      <c r="A131" s="9"/>
      <c r="B131" s="10"/>
      <c r="E131" s="23"/>
      <c r="F131" s="23"/>
    </row>
    <row r="132" spans="1:6" ht="12.75" customHeight="1">
      <c r="A132" s="9"/>
      <c r="B132" s="10"/>
      <c r="E132" s="23"/>
      <c r="F132" s="23"/>
    </row>
    <row r="133" spans="1:6" ht="12.75" customHeight="1">
      <c r="A133" s="9"/>
      <c r="B133" s="10"/>
      <c r="E133" s="23"/>
      <c r="F133" s="23"/>
    </row>
    <row r="134" spans="1:6" ht="12.75" customHeight="1">
      <c r="A134" s="9"/>
      <c r="B134" s="10"/>
      <c r="E134" s="23"/>
      <c r="F134" s="23"/>
    </row>
    <row r="135" spans="1:6" ht="12.75" customHeight="1">
      <c r="A135" s="9"/>
      <c r="B135" s="10"/>
      <c r="E135" s="23"/>
      <c r="F135" s="23"/>
    </row>
    <row r="136" spans="1:6" ht="12.75" customHeight="1">
      <c r="A136" s="9"/>
      <c r="B136" s="10"/>
      <c r="E136" s="23"/>
      <c r="F136" s="23"/>
    </row>
    <row r="137" spans="1:2" ht="12.75" customHeight="1">
      <c r="A137" s="9"/>
      <c r="B137" s="10"/>
    </row>
    <row r="138" spans="1:2" ht="12.75" customHeight="1">
      <c r="A138" s="9"/>
      <c r="B138" s="10"/>
    </row>
    <row r="139" spans="1:2" ht="12.75" customHeight="1">
      <c r="A139" s="9"/>
      <c r="B139" s="10"/>
    </row>
    <row r="140" spans="1:2" ht="12.75" customHeight="1">
      <c r="A140" s="9"/>
      <c r="B140" s="10"/>
    </row>
    <row r="141" spans="1:2" ht="12.75" customHeight="1">
      <c r="A141" s="9"/>
      <c r="B141" s="10"/>
    </row>
    <row r="142" spans="1:2" ht="12.75" customHeight="1">
      <c r="A142" s="9"/>
      <c r="B142" s="10"/>
    </row>
    <row r="143" spans="1:2" ht="12.75" customHeight="1">
      <c r="A143" s="9"/>
      <c r="B143" s="10"/>
    </row>
    <row r="144" spans="1:2" ht="12.75" customHeight="1">
      <c r="A144" s="9"/>
      <c r="B144" s="10"/>
    </row>
    <row r="145" spans="1:2" ht="12.75" customHeight="1">
      <c r="A145" s="9"/>
      <c r="B145" s="10"/>
    </row>
    <row r="146" spans="1:2" ht="12.75" customHeight="1">
      <c r="A146" s="9"/>
      <c r="B146" s="10"/>
    </row>
    <row r="147" spans="1:2" ht="12.75" customHeight="1">
      <c r="A147" s="9"/>
      <c r="B147" s="10"/>
    </row>
    <row r="148" spans="1:2" ht="12.75" customHeight="1">
      <c r="A148" s="9"/>
      <c r="B148" s="10"/>
    </row>
    <row r="149" spans="1:2" ht="12.75" customHeight="1">
      <c r="A149" s="9"/>
      <c r="B149" s="10"/>
    </row>
    <row r="150" spans="1:2" ht="12.75" customHeight="1">
      <c r="A150" s="9"/>
      <c r="B150" s="10"/>
    </row>
    <row r="151" spans="1:2" ht="12.75" customHeight="1">
      <c r="A151" s="9"/>
      <c r="B151" s="10"/>
    </row>
    <row r="152" spans="1:2" ht="12.75" customHeight="1">
      <c r="A152" s="9"/>
      <c r="B152" s="10"/>
    </row>
    <row r="153" spans="1:2" ht="12.75" customHeight="1">
      <c r="A153" s="9"/>
      <c r="B153" s="10"/>
    </row>
    <row r="154" spans="1:2" ht="12.75" customHeight="1">
      <c r="A154" s="9"/>
      <c r="B154" s="10"/>
    </row>
    <row r="155" spans="1:2" ht="12.75" customHeight="1">
      <c r="A155" s="9"/>
      <c r="B155" s="10"/>
    </row>
    <row r="156" spans="1:2" ht="12.75" customHeight="1">
      <c r="A156" s="9"/>
      <c r="B156" s="10"/>
    </row>
    <row r="157" spans="1:2" ht="12.75" customHeight="1">
      <c r="A157" s="9"/>
      <c r="B157" s="10"/>
    </row>
    <row r="158" spans="1:2" ht="12.75" customHeight="1">
      <c r="A158" s="9"/>
      <c r="B158" s="10"/>
    </row>
    <row r="159" spans="1:2" ht="12.75" customHeight="1">
      <c r="A159" s="9"/>
      <c r="B159" s="10"/>
    </row>
    <row r="160" spans="1:2" ht="12.75" customHeight="1">
      <c r="A160" s="9"/>
      <c r="B160" s="10"/>
    </row>
    <row r="161" spans="1:2" ht="12.75" customHeight="1">
      <c r="A161" s="9"/>
      <c r="B161" s="10"/>
    </row>
    <row r="162" spans="1:2" ht="12.75" customHeight="1">
      <c r="A162" s="9"/>
      <c r="B162" s="10"/>
    </row>
    <row r="163" spans="1:2" ht="12.75" customHeight="1">
      <c r="A163" s="9"/>
      <c r="B163" s="10"/>
    </row>
    <row r="164" spans="1:2" ht="12.75" customHeight="1">
      <c r="A164" s="9"/>
      <c r="B164" s="10"/>
    </row>
    <row r="165" spans="1:2" ht="12.75" customHeight="1">
      <c r="A165" s="9"/>
      <c r="B165" s="10"/>
    </row>
    <row r="166" spans="1:2" ht="12.75" customHeight="1">
      <c r="A166" s="9"/>
      <c r="B166" s="10"/>
    </row>
    <row r="167" spans="1:2" ht="12.75" customHeight="1">
      <c r="A167" s="9"/>
      <c r="B167" s="10"/>
    </row>
    <row r="168" spans="1:2" ht="12.75" customHeight="1">
      <c r="A168" s="9"/>
      <c r="B168" s="10"/>
    </row>
    <row r="169" spans="1:2" ht="12.75" customHeight="1">
      <c r="A169" s="9"/>
      <c r="B169" s="10"/>
    </row>
    <row r="170" spans="1:2" ht="12.75" customHeight="1">
      <c r="A170" s="9"/>
      <c r="B170" s="10"/>
    </row>
    <row r="171" spans="1:2" ht="12.75" customHeight="1">
      <c r="A171" s="9"/>
      <c r="B171" s="10"/>
    </row>
    <row r="172" spans="1:2" ht="12.75" customHeight="1">
      <c r="A172" s="9"/>
      <c r="B172" s="10"/>
    </row>
    <row r="173" spans="1:2" ht="12.75" customHeight="1">
      <c r="A173" s="9"/>
      <c r="B173" s="10"/>
    </row>
    <row r="174" spans="1:2" ht="12.75" customHeight="1">
      <c r="A174" s="9"/>
      <c r="B174" s="10"/>
    </row>
    <row r="175" spans="1:2" ht="12.75" customHeight="1">
      <c r="A175" s="9"/>
      <c r="B175" s="10"/>
    </row>
    <row r="176" spans="1:2" ht="12.75" customHeight="1">
      <c r="A176" s="9"/>
      <c r="B176" s="10"/>
    </row>
    <row r="177" spans="1:2" ht="12.75" customHeight="1">
      <c r="A177" s="9"/>
      <c r="B177" s="10"/>
    </row>
    <row r="178" spans="1:2" ht="12.75" customHeight="1">
      <c r="A178" s="9"/>
      <c r="B178" s="10"/>
    </row>
    <row r="179" spans="1:2" ht="12.75" customHeight="1">
      <c r="A179" s="9"/>
      <c r="B179" s="10"/>
    </row>
    <row r="180" spans="1:2" ht="12.75" customHeight="1">
      <c r="A180" s="9"/>
      <c r="B180" s="10"/>
    </row>
    <row r="181" spans="1:2" ht="12.75" customHeight="1">
      <c r="A181" s="9"/>
      <c r="B181" s="10"/>
    </row>
    <row r="182" spans="1:2" ht="12.75" customHeight="1">
      <c r="A182" s="9"/>
      <c r="B182" s="10"/>
    </row>
    <row r="183" spans="1:2" ht="12.75" customHeight="1">
      <c r="A183" s="9"/>
      <c r="B183" s="10"/>
    </row>
    <row r="184" spans="1:2" ht="12.75" customHeight="1">
      <c r="A184" s="9"/>
      <c r="B184" s="10"/>
    </row>
    <row r="185" spans="1:2" ht="12.75" customHeight="1">
      <c r="A185" s="9"/>
      <c r="B185" s="10"/>
    </row>
    <row r="186" spans="1:2" ht="12.75" customHeight="1">
      <c r="A186" s="9"/>
      <c r="B186" s="10"/>
    </row>
    <row r="187" spans="1:2" ht="12.75" customHeight="1">
      <c r="A187" s="9"/>
      <c r="B187" s="10"/>
    </row>
    <row r="188" spans="1:2" ht="12.75" customHeight="1">
      <c r="A188" s="9"/>
      <c r="B188" s="10"/>
    </row>
    <row r="189" spans="1:2" ht="12.75" customHeight="1">
      <c r="A189" s="9"/>
      <c r="B189" s="10"/>
    </row>
    <row r="190" spans="1:2" ht="12.75" customHeight="1">
      <c r="A190" s="9"/>
      <c r="B190" s="10"/>
    </row>
    <row r="191" spans="1:2" ht="12.75" customHeight="1">
      <c r="A191" s="9"/>
      <c r="B191" s="10"/>
    </row>
    <row r="192" spans="1:2" ht="12.75" customHeight="1">
      <c r="A192" s="9"/>
      <c r="B192" s="10"/>
    </row>
    <row r="193" spans="1:2" ht="12.75" customHeight="1">
      <c r="A193" s="9"/>
      <c r="B193" s="10"/>
    </row>
    <row r="194" spans="1:2" ht="12.75" customHeight="1">
      <c r="A194" s="9"/>
      <c r="B194" s="10"/>
    </row>
    <row r="195" spans="1:2" ht="12.75" customHeight="1">
      <c r="A195" s="9"/>
      <c r="B195" s="10"/>
    </row>
    <row r="196" spans="1:2" ht="12.75" customHeight="1">
      <c r="A196" s="9"/>
      <c r="B196" s="10"/>
    </row>
    <row r="197" spans="1:2" ht="12.75" customHeight="1">
      <c r="A197" s="9"/>
      <c r="B197" s="10"/>
    </row>
    <row r="198" spans="1:2" ht="12.75" customHeight="1">
      <c r="A198" s="9"/>
      <c r="B198" s="10"/>
    </row>
    <row r="199" spans="1:2" ht="12.75" customHeight="1">
      <c r="A199" s="9"/>
      <c r="B199" s="10"/>
    </row>
    <row r="200" spans="1:2" ht="12.75" customHeight="1">
      <c r="A200" s="9"/>
      <c r="B200" s="10"/>
    </row>
    <row r="201" spans="1:2" ht="12.75" customHeight="1">
      <c r="A201" s="9"/>
      <c r="B201" s="10"/>
    </row>
    <row r="202" spans="1:2" ht="12.75" customHeight="1">
      <c r="A202" s="9"/>
      <c r="B202" s="10"/>
    </row>
    <row r="203" spans="1:2" ht="12.75" customHeight="1">
      <c r="A203" s="9"/>
      <c r="B203" s="10"/>
    </row>
    <row r="204" spans="1:2" ht="12.75" customHeight="1">
      <c r="A204" s="9"/>
      <c r="B204" s="10"/>
    </row>
    <row r="205" spans="1:2" ht="12.75" customHeight="1">
      <c r="A205" s="9"/>
      <c r="B205" s="10"/>
    </row>
    <row r="206" spans="1:2" ht="12.75" customHeight="1">
      <c r="A206" s="9"/>
      <c r="B206" s="10"/>
    </row>
    <row r="207" spans="1:2" ht="12.75" customHeight="1">
      <c r="A207" s="9"/>
      <c r="B207" s="10"/>
    </row>
    <row r="208" spans="1:2" ht="12.75" customHeight="1">
      <c r="A208" s="9"/>
      <c r="B208" s="10"/>
    </row>
    <row r="209" spans="1:2" ht="12.75" customHeight="1">
      <c r="A209" s="9"/>
      <c r="B209" s="10"/>
    </row>
    <row r="210" spans="1:2" ht="12.75" customHeight="1">
      <c r="A210" s="9"/>
      <c r="B210" s="10"/>
    </row>
    <row r="211" spans="1:2" ht="12.75" customHeight="1">
      <c r="A211" s="9"/>
      <c r="B211" s="10"/>
    </row>
    <row r="212" spans="1:2" ht="12.75" customHeight="1">
      <c r="A212" s="9"/>
      <c r="B212" s="10"/>
    </row>
    <row r="213" spans="1:2" ht="12.75" customHeight="1">
      <c r="A213" s="9"/>
      <c r="B213" s="10"/>
    </row>
    <row r="214" spans="1:2" ht="12.75" customHeight="1">
      <c r="A214" s="9"/>
      <c r="B214" s="10"/>
    </row>
    <row r="215" spans="1:2" ht="12.75" customHeight="1">
      <c r="A215" s="9"/>
      <c r="B215" s="10"/>
    </row>
    <row r="216" spans="1:2" ht="12.75" customHeight="1">
      <c r="A216" s="9"/>
      <c r="B216" s="10"/>
    </row>
    <row r="217" spans="1:2" ht="12.75" customHeight="1">
      <c r="A217" s="9"/>
      <c r="B217" s="10"/>
    </row>
    <row r="218" spans="1:2" ht="12.75" customHeight="1">
      <c r="A218" s="9"/>
      <c r="B218" s="10"/>
    </row>
    <row r="219" spans="1:2" ht="12.75" customHeight="1">
      <c r="A219" s="9"/>
      <c r="B219" s="10"/>
    </row>
    <row r="220" spans="1:2" ht="12.75" customHeight="1">
      <c r="A220" s="9"/>
      <c r="B220" s="10"/>
    </row>
    <row r="221" spans="1:2" ht="12.75" customHeight="1">
      <c r="A221" s="9"/>
      <c r="B221" s="10"/>
    </row>
    <row r="222" spans="1:2" ht="12.75" customHeight="1">
      <c r="A222" s="9"/>
      <c r="B222" s="10"/>
    </row>
    <row r="223" spans="1:2" ht="12.75" customHeight="1">
      <c r="A223" s="9"/>
      <c r="B223" s="10"/>
    </row>
    <row r="224" spans="1:2" ht="12.75" customHeight="1">
      <c r="A224" s="9"/>
      <c r="B224" s="10"/>
    </row>
    <row r="225" spans="1:2" ht="12.75" customHeight="1">
      <c r="A225" s="9"/>
      <c r="B225" s="10"/>
    </row>
    <row r="226" spans="1:2" ht="12.75" customHeight="1">
      <c r="A226" s="9"/>
      <c r="B226" s="10"/>
    </row>
    <row r="227" spans="1:2" ht="12.75" customHeight="1">
      <c r="A227" s="9"/>
      <c r="B227" s="10"/>
    </row>
    <row r="228" spans="1:2" ht="12.75" customHeight="1">
      <c r="A228" s="9"/>
      <c r="B228" s="10"/>
    </row>
    <row r="229" spans="1:2" ht="12.75" customHeight="1">
      <c r="A229" s="9"/>
      <c r="B229" s="10"/>
    </row>
    <row r="230" spans="1:2" ht="12.75" customHeight="1">
      <c r="A230" s="9"/>
      <c r="B230" s="10"/>
    </row>
    <row r="231" spans="1:2" ht="12.75" customHeight="1">
      <c r="A231" s="9"/>
      <c r="B231" s="10"/>
    </row>
    <row r="232" spans="1:2" ht="12.75" customHeight="1">
      <c r="A232" s="9"/>
      <c r="B232" s="10"/>
    </row>
    <row r="233" spans="1:2" ht="12.75" customHeight="1">
      <c r="A233" s="9"/>
      <c r="B233" s="10"/>
    </row>
    <row r="234" spans="1:2" ht="12.75" customHeight="1">
      <c r="A234" s="9"/>
      <c r="B234" s="10"/>
    </row>
    <row r="235" spans="1:2" ht="12.75" customHeight="1">
      <c r="A235" s="9"/>
      <c r="B235" s="10"/>
    </row>
    <row r="236" spans="1:2" ht="12.75" customHeight="1">
      <c r="A236" s="9"/>
      <c r="B236" s="10"/>
    </row>
    <row r="237" spans="1:2" ht="12.75" customHeight="1">
      <c r="A237" s="9"/>
      <c r="B237" s="10"/>
    </row>
    <row r="238" spans="1:2" ht="12.75" customHeight="1">
      <c r="A238" s="9"/>
      <c r="B238" s="10"/>
    </row>
    <row r="239" spans="1:2" ht="12.75" customHeight="1">
      <c r="A239" s="9"/>
      <c r="B239" s="10"/>
    </row>
    <row r="240" spans="1:2" ht="12.75" customHeight="1">
      <c r="A240" s="9"/>
      <c r="B240" s="10"/>
    </row>
  </sheetData>
  <sheetProtection/>
  <mergeCells count="7">
    <mergeCell ref="A1:M1"/>
    <mergeCell ref="C2:D2"/>
    <mergeCell ref="E2:F2"/>
    <mergeCell ref="A2:A3"/>
    <mergeCell ref="B2:B3"/>
    <mergeCell ref="G2:J2"/>
    <mergeCell ref="K2:M2"/>
  </mergeCells>
  <printOptions/>
  <pageMargins left="0.25" right="0.25" top="0.75" bottom="0.75" header="0.3" footer="0.3"/>
  <pageSetup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W41"/>
  <sheetViews>
    <sheetView tabSelected="1" zoomScalePageLayoutView="0" workbookViewId="0" topLeftCell="A1">
      <pane xSplit="2" ySplit="3" topLeftCell="F4" activePane="bottomRight" state="frozen"/>
      <selection pane="topLeft" activeCell="A1" sqref="A1"/>
      <selection pane="topRight" activeCell="I1" sqref="I1"/>
      <selection pane="bottomLeft" activeCell="A4" sqref="A4"/>
      <selection pane="bottomRight" activeCell="AE25" sqref="AE25:AO25"/>
    </sheetView>
  </sheetViews>
  <sheetFormatPr defaultColWidth="9.140625" defaultRowHeight="12.75"/>
  <cols>
    <col min="1" max="1" width="10.421875" style="9" customWidth="1"/>
    <col min="2" max="2" width="13.7109375" style="10" customWidth="1"/>
    <col min="3" max="3" width="16.00390625" style="50" hidden="1" customWidth="1"/>
    <col min="4" max="4" width="18.00390625" style="50" hidden="1" customWidth="1"/>
    <col min="5" max="5" width="9.8515625" style="50" hidden="1" customWidth="1"/>
    <col min="6" max="6" width="6.421875" style="3" customWidth="1"/>
    <col min="7" max="7" width="9.8515625" style="50" hidden="1" customWidth="1"/>
    <col min="8" max="8" width="7.7109375" style="3" customWidth="1"/>
    <col min="9" max="9" width="9.421875" style="51" hidden="1" customWidth="1"/>
    <col min="10" max="10" width="6.8515625" style="3" customWidth="1"/>
    <col min="11" max="11" width="9.8515625" style="50" hidden="1" customWidth="1"/>
    <col min="12" max="12" width="8.00390625" style="3" customWidth="1"/>
    <col min="13" max="15" width="13.421875" style="50" hidden="1" customWidth="1"/>
    <col min="16" max="16" width="8.8515625" style="3" customWidth="1"/>
    <col min="17" max="17" width="9.8515625" style="50" hidden="1" customWidth="1"/>
    <col min="18" max="19" width="13.421875" style="50" hidden="1" customWidth="1"/>
    <col min="20" max="20" width="9.421875" style="3" customWidth="1"/>
    <col min="21" max="21" width="9.421875" style="51" hidden="1" customWidth="1"/>
    <col min="22" max="23" width="13.421875" style="50" hidden="1" customWidth="1"/>
    <col min="24" max="24" width="8.421875" style="3" customWidth="1"/>
    <col min="25" max="27" width="9.8515625" style="50" hidden="1" customWidth="1"/>
    <col min="28" max="28" width="6.57421875" style="3" customWidth="1"/>
    <col min="29" max="29" width="6.421875" style="1" hidden="1" customWidth="1"/>
    <col min="30" max="30" width="0.71875" style="5" hidden="1" customWidth="1"/>
    <col min="31" max="31" width="8.8515625" style="3" customWidth="1"/>
    <col min="32" max="32" width="12.7109375" style="1" hidden="1" customWidth="1"/>
    <col min="33" max="33" width="0.5625" style="56" hidden="1" customWidth="1"/>
    <col min="34" max="34" width="7.8515625" style="56" customWidth="1"/>
    <col min="35" max="35" width="9.57421875" style="1" hidden="1" customWidth="1"/>
    <col min="36" max="36" width="9.7109375" style="5" hidden="1" customWidth="1"/>
    <col min="37" max="37" width="8.28125" style="56" customWidth="1"/>
    <col min="38" max="38" width="11.8515625" style="1" hidden="1" customWidth="1"/>
    <col min="39" max="39" width="18.28125" style="5" hidden="1" customWidth="1"/>
    <col min="40" max="40" width="8.140625" style="5" customWidth="1"/>
    <col min="41" max="42" width="13.421875" style="56" customWidth="1"/>
    <col min="43" max="16384" width="9.140625" style="67" customWidth="1"/>
  </cols>
  <sheetData>
    <row r="1" spans="1:42" ht="19.5">
      <c r="A1" s="31" t="s">
        <v>148</v>
      </c>
      <c r="B1" s="31"/>
      <c r="C1" s="63"/>
      <c r="D1" s="63"/>
      <c r="E1" s="63"/>
      <c r="F1" s="64"/>
      <c r="G1" s="63"/>
      <c r="H1" s="64"/>
      <c r="I1" s="63"/>
      <c r="J1" s="82"/>
      <c r="K1" s="63"/>
      <c r="L1" s="64"/>
      <c r="M1" s="65"/>
      <c r="N1" s="65"/>
      <c r="O1" s="65"/>
      <c r="P1" s="64"/>
      <c r="Q1" s="63"/>
      <c r="R1" s="65"/>
      <c r="S1" s="65"/>
      <c r="T1" s="64"/>
      <c r="U1" s="63"/>
      <c r="V1" s="65"/>
      <c r="W1" s="65"/>
      <c r="X1" s="64"/>
      <c r="Y1" s="63"/>
      <c r="Z1" s="63"/>
      <c r="AA1" s="63"/>
      <c r="AB1" s="64"/>
      <c r="AC1" s="84"/>
      <c r="AD1" s="66"/>
      <c r="AE1" s="64"/>
      <c r="AF1" s="86"/>
      <c r="AG1" s="66"/>
      <c r="AH1" s="64"/>
      <c r="AI1" s="86"/>
      <c r="AJ1" s="87"/>
      <c r="AK1" s="67"/>
      <c r="AL1" s="88"/>
      <c r="AM1" s="89"/>
      <c r="AN1" s="91"/>
      <c r="AO1" s="67"/>
      <c r="AP1" s="67"/>
    </row>
    <row r="2" spans="1:42" ht="72" customHeight="1">
      <c r="A2" s="32" t="s">
        <v>122</v>
      </c>
      <c r="B2" s="32" t="s">
        <v>72</v>
      </c>
      <c r="C2" s="68"/>
      <c r="D2" s="68"/>
      <c r="E2" s="83"/>
      <c r="F2" s="119" t="s">
        <v>110</v>
      </c>
      <c r="G2" s="119"/>
      <c r="H2" s="119"/>
      <c r="I2" s="104"/>
      <c r="J2" s="104"/>
      <c r="K2" s="104"/>
      <c r="L2" s="104"/>
      <c r="M2" s="119" t="s">
        <v>132</v>
      </c>
      <c r="N2" s="119"/>
      <c r="O2" s="119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85"/>
      <c r="AD2" s="119" t="s">
        <v>146</v>
      </c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62"/>
      <c r="AP2" s="62"/>
    </row>
    <row r="3" spans="1:40" ht="40.5" customHeight="1">
      <c r="A3" s="32"/>
      <c r="B3" s="32"/>
      <c r="C3" s="49" t="s">
        <v>154</v>
      </c>
      <c r="D3" s="49" t="s">
        <v>141</v>
      </c>
      <c r="E3" s="83" t="s">
        <v>153</v>
      </c>
      <c r="F3" s="58" t="s">
        <v>106</v>
      </c>
      <c r="G3" s="83" t="s">
        <v>142</v>
      </c>
      <c r="H3" s="58" t="s">
        <v>107</v>
      </c>
      <c r="I3" s="83" t="s">
        <v>123</v>
      </c>
      <c r="J3" s="58" t="s">
        <v>108</v>
      </c>
      <c r="K3" s="83" t="s">
        <v>124</v>
      </c>
      <c r="L3" s="58" t="s">
        <v>109</v>
      </c>
      <c r="M3" s="58" t="s">
        <v>140</v>
      </c>
      <c r="N3" s="58" t="s">
        <v>158</v>
      </c>
      <c r="O3" s="58" t="s">
        <v>128</v>
      </c>
      <c r="P3" s="58" t="s">
        <v>106</v>
      </c>
      <c r="Q3" s="58" t="s">
        <v>143</v>
      </c>
      <c r="R3" s="58" t="s">
        <v>159</v>
      </c>
      <c r="S3" s="58" t="s">
        <v>128</v>
      </c>
      <c r="T3" s="58" t="s">
        <v>107</v>
      </c>
      <c r="U3" s="58" t="s">
        <v>144</v>
      </c>
      <c r="V3" s="58" t="s">
        <v>160</v>
      </c>
      <c r="W3" s="58" t="s">
        <v>128</v>
      </c>
      <c r="X3" s="58" t="s">
        <v>108</v>
      </c>
      <c r="Y3" s="58" t="s">
        <v>145</v>
      </c>
      <c r="Z3" s="58" t="s">
        <v>161</v>
      </c>
      <c r="AA3" s="58" t="s">
        <v>128</v>
      </c>
      <c r="AB3" s="58" t="s">
        <v>109</v>
      </c>
      <c r="AC3" s="85"/>
      <c r="AD3" s="59" t="s">
        <v>138</v>
      </c>
      <c r="AE3" s="58" t="s">
        <v>139</v>
      </c>
      <c r="AF3" s="85"/>
      <c r="AG3" s="57" t="s">
        <v>125</v>
      </c>
      <c r="AH3" s="58" t="s">
        <v>133</v>
      </c>
      <c r="AI3" s="85"/>
      <c r="AJ3" s="57" t="s">
        <v>134</v>
      </c>
      <c r="AK3" s="58" t="s">
        <v>135</v>
      </c>
      <c r="AL3" s="85"/>
      <c r="AM3" s="90" t="s">
        <v>136</v>
      </c>
      <c r="AN3" s="58" t="s">
        <v>137</v>
      </c>
    </row>
    <row r="4" spans="1:49" ht="51">
      <c r="A4" s="10" t="s">
        <v>104</v>
      </c>
      <c r="B4" s="10" t="s">
        <v>93</v>
      </c>
      <c r="C4" s="42">
        <v>25</v>
      </c>
      <c r="D4" s="38">
        <v>23</v>
      </c>
      <c r="E4" s="52">
        <v>3</v>
      </c>
      <c r="F4" s="3">
        <f>E4/C4</f>
        <v>0.12</v>
      </c>
      <c r="G4" s="52">
        <v>22</v>
      </c>
      <c r="H4" s="3">
        <f aca="true" t="shared" si="0" ref="H4:H35">G4/C4</f>
        <v>0.88</v>
      </c>
      <c r="I4" s="51">
        <v>0</v>
      </c>
      <c r="J4" s="3">
        <f aca="true" t="shared" si="1" ref="J4:J35">I4/C4</f>
        <v>0</v>
      </c>
      <c r="K4" s="50">
        <v>0</v>
      </c>
      <c r="L4" s="3">
        <f aca="true" t="shared" si="2" ref="L4:L35">K4/C4</f>
        <v>0</v>
      </c>
      <c r="M4" s="50">
        <v>2</v>
      </c>
      <c r="N4" s="50">
        <v>0</v>
      </c>
      <c r="O4" s="50">
        <f>M4+N4</f>
        <v>2</v>
      </c>
      <c r="P4" s="26">
        <f>O4/D4</f>
        <v>0.08695652173913043</v>
      </c>
      <c r="Q4" s="50">
        <v>13</v>
      </c>
      <c r="R4" s="50">
        <v>8</v>
      </c>
      <c r="S4" s="50">
        <f>Q4+R4</f>
        <v>21</v>
      </c>
      <c r="T4" s="3">
        <f>S4/D4</f>
        <v>0.9130434782608695</v>
      </c>
      <c r="U4" s="50">
        <v>0</v>
      </c>
      <c r="V4" s="50">
        <v>0</v>
      </c>
      <c r="W4" s="50">
        <f>U4+V4</f>
        <v>0</v>
      </c>
      <c r="X4" s="3">
        <f>W4/D4</f>
        <v>0</v>
      </c>
      <c r="Y4" s="50">
        <v>0</v>
      </c>
      <c r="Z4" s="50">
        <v>0</v>
      </c>
      <c r="AA4" s="50">
        <f>Y4+Z4</f>
        <v>0</v>
      </c>
      <c r="AB4" s="3">
        <f>AA4/D4</f>
        <v>0</v>
      </c>
      <c r="AC4" s="1">
        <v>2</v>
      </c>
      <c r="AD4" s="60">
        <v>40</v>
      </c>
      <c r="AE4" s="60">
        <f>AD4/AC4</f>
        <v>20</v>
      </c>
      <c r="AF4" s="2">
        <v>13</v>
      </c>
      <c r="AG4" s="4">
        <v>1706.82</v>
      </c>
      <c r="AH4" s="60">
        <f>AG4/AF4</f>
        <v>131.29384615384615</v>
      </c>
      <c r="AI4" s="2">
        <v>0</v>
      </c>
      <c r="AJ4" s="5">
        <v>0</v>
      </c>
      <c r="AK4" s="5">
        <v>0</v>
      </c>
      <c r="AL4" s="2">
        <v>0</v>
      </c>
      <c r="AM4" s="4">
        <v>0</v>
      </c>
      <c r="AN4" s="4">
        <v>0</v>
      </c>
      <c r="AQ4" s="2"/>
      <c r="AR4" s="4"/>
      <c r="AS4" s="26"/>
      <c r="AT4" s="2"/>
      <c r="AU4" s="2"/>
      <c r="AV4" s="4"/>
      <c r="AW4" s="26"/>
    </row>
    <row r="5" spans="1:49" ht="25.5">
      <c r="A5" s="9" t="s">
        <v>105</v>
      </c>
      <c r="B5" s="10" t="s">
        <v>92</v>
      </c>
      <c r="C5" s="42">
        <v>42</v>
      </c>
      <c r="D5" s="38">
        <v>34</v>
      </c>
      <c r="E5" s="52">
        <v>19</v>
      </c>
      <c r="F5" s="3">
        <f>E5/C5</f>
        <v>0.4523809523809524</v>
      </c>
      <c r="G5" s="52">
        <v>23</v>
      </c>
      <c r="H5" s="3">
        <f t="shared" si="0"/>
        <v>0.5476190476190477</v>
      </c>
      <c r="I5" s="51">
        <v>0</v>
      </c>
      <c r="J5" s="3">
        <f t="shared" si="1"/>
        <v>0</v>
      </c>
      <c r="K5" s="50">
        <v>0</v>
      </c>
      <c r="L5" s="3">
        <f t="shared" si="2"/>
        <v>0</v>
      </c>
      <c r="M5" s="52">
        <v>11</v>
      </c>
      <c r="N5" s="50">
        <v>0</v>
      </c>
      <c r="O5" s="50">
        <f aca="true" t="shared" si="3" ref="O5:O35">M5+N5</f>
        <v>11</v>
      </c>
      <c r="P5" s="26">
        <f>O5/D5</f>
        <v>0.3235294117647059</v>
      </c>
      <c r="Q5" s="50">
        <v>23</v>
      </c>
      <c r="R5" s="52">
        <v>0</v>
      </c>
      <c r="S5" s="50">
        <f aca="true" t="shared" si="4" ref="S5:S35">Q5+R5</f>
        <v>23</v>
      </c>
      <c r="T5" s="3">
        <f aca="true" t="shared" si="5" ref="T5:T35">S5/D5</f>
        <v>0.6764705882352942</v>
      </c>
      <c r="U5" s="50">
        <v>0</v>
      </c>
      <c r="V5" s="50">
        <v>0</v>
      </c>
      <c r="W5" s="50">
        <f aca="true" t="shared" si="6" ref="W5:W35">U5+V5</f>
        <v>0</v>
      </c>
      <c r="X5" s="3">
        <f aca="true" t="shared" si="7" ref="X5:X35">W5/D5</f>
        <v>0</v>
      </c>
      <c r="Y5" s="50">
        <v>0</v>
      </c>
      <c r="Z5" s="50">
        <v>0</v>
      </c>
      <c r="AA5" s="50">
        <f aca="true" t="shared" si="8" ref="AA5:AA35">Y5+Z5</f>
        <v>0</v>
      </c>
      <c r="AB5" s="3">
        <f aca="true" t="shared" si="9" ref="AB5:AB35">AA5/D5</f>
        <v>0</v>
      </c>
      <c r="AC5" s="1">
        <v>11</v>
      </c>
      <c r="AD5" s="60">
        <v>215.5</v>
      </c>
      <c r="AE5" s="60">
        <f>AD5/AC5</f>
        <v>19.59090909090909</v>
      </c>
      <c r="AF5" s="2">
        <v>23</v>
      </c>
      <c r="AG5" s="4">
        <v>1959.08</v>
      </c>
      <c r="AH5" s="60">
        <f>AG5/AF5</f>
        <v>85.17739130434782</v>
      </c>
      <c r="AI5" s="2">
        <v>0</v>
      </c>
      <c r="AJ5" s="5">
        <v>0</v>
      </c>
      <c r="AK5" s="5">
        <v>0</v>
      </c>
      <c r="AL5" s="2">
        <v>0</v>
      </c>
      <c r="AM5" s="4">
        <v>0</v>
      </c>
      <c r="AN5" s="4">
        <v>0</v>
      </c>
      <c r="AQ5" s="2"/>
      <c r="AR5" s="4"/>
      <c r="AS5" s="26"/>
      <c r="AT5" s="2"/>
      <c r="AU5" s="2"/>
      <c r="AV5" s="4"/>
      <c r="AW5" s="26"/>
    </row>
    <row r="6" spans="1:49" ht="25.5">
      <c r="A6" s="9">
        <v>305</v>
      </c>
      <c r="B6" s="10" t="s">
        <v>49</v>
      </c>
      <c r="C6" s="42">
        <v>46</v>
      </c>
      <c r="D6" s="38">
        <v>44</v>
      </c>
      <c r="E6" s="52">
        <v>17</v>
      </c>
      <c r="F6" s="3">
        <f aca="true" t="shared" si="10" ref="F6:F35">E6/C6</f>
        <v>0.3695652173913043</v>
      </c>
      <c r="G6" s="52">
        <v>26</v>
      </c>
      <c r="H6" s="3">
        <f t="shared" si="0"/>
        <v>0.5652173913043478</v>
      </c>
      <c r="I6" s="52">
        <v>3</v>
      </c>
      <c r="J6" s="3">
        <f t="shared" si="1"/>
        <v>0.06521739130434782</v>
      </c>
      <c r="K6" s="50">
        <v>0</v>
      </c>
      <c r="L6" s="3">
        <f t="shared" si="2"/>
        <v>0</v>
      </c>
      <c r="M6" s="52">
        <v>16</v>
      </c>
      <c r="N6" s="50">
        <v>0</v>
      </c>
      <c r="O6" s="50">
        <f t="shared" si="3"/>
        <v>16</v>
      </c>
      <c r="P6" s="26">
        <f aca="true" t="shared" si="11" ref="P6:P35">O6/D6</f>
        <v>0.36363636363636365</v>
      </c>
      <c r="Q6" s="50">
        <v>25</v>
      </c>
      <c r="R6" s="52">
        <v>0</v>
      </c>
      <c r="S6" s="50">
        <f t="shared" si="4"/>
        <v>25</v>
      </c>
      <c r="T6" s="3">
        <f t="shared" si="5"/>
        <v>0.5681818181818182</v>
      </c>
      <c r="U6" s="50">
        <v>3</v>
      </c>
      <c r="V6" s="50">
        <v>0</v>
      </c>
      <c r="W6" s="50">
        <f t="shared" si="6"/>
        <v>3</v>
      </c>
      <c r="X6" s="3">
        <f t="shared" si="7"/>
        <v>0.06818181818181818</v>
      </c>
      <c r="Y6" s="50">
        <v>0</v>
      </c>
      <c r="Z6" s="50">
        <v>0</v>
      </c>
      <c r="AA6" s="50">
        <f t="shared" si="8"/>
        <v>0</v>
      </c>
      <c r="AB6" s="3">
        <f t="shared" si="9"/>
        <v>0</v>
      </c>
      <c r="AC6" s="1">
        <v>14</v>
      </c>
      <c r="AD6" s="56">
        <v>254</v>
      </c>
      <c r="AE6" s="60">
        <f aca="true" t="shared" si="12" ref="AE6:AE35">AD6/AC6</f>
        <v>18.142857142857142</v>
      </c>
      <c r="AF6" s="2">
        <v>24</v>
      </c>
      <c r="AG6" s="4">
        <v>992.59</v>
      </c>
      <c r="AH6" s="60">
        <f aca="true" t="shared" si="13" ref="AH6:AH34">AG6/AF6</f>
        <v>41.35791666666667</v>
      </c>
      <c r="AI6" s="2">
        <v>3</v>
      </c>
      <c r="AJ6" s="5">
        <v>54</v>
      </c>
      <c r="AK6" s="5">
        <f>AJ6/AI6</f>
        <v>18</v>
      </c>
      <c r="AL6" s="2">
        <v>0</v>
      </c>
      <c r="AM6" s="4">
        <v>0</v>
      </c>
      <c r="AN6" s="4">
        <v>0</v>
      </c>
      <c r="AQ6" s="2"/>
      <c r="AR6" s="4"/>
      <c r="AS6" s="26"/>
      <c r="AT6" s="1"/>
      <c r="AU6" s="2"/>
      <c r="AV6" s="4"/>
      <c r="AW6" s="26"/>
    </row>
    <row r="7" spans="1:49" ht="23.25" customHeight="1">
      <c r="A7" s="10" t="s">
        <v>111</v>
      </c>
      <c r="B7" s="10" t="s">
        <v>94</v>
      </c>
      <c r="C7" s="42">
        <v>54</v>
      </c>
      <c r="D7" s="38">
        <v>45</v>
      </c>
      <c r="E7" s="52">
        <v>27</v>
      </c>
      <c r="F7" s="3">
        <f t="shared" si="10"/>
        <v>0.5</v>
      </c>
      <c r="G7" s="52">
        <v>22</v>
      </c>
      <c r="H7" s="3">
        <f t="shared" si="0"/>
        <v>0.4074074074074074</v>
      </c>
      <c r="I7" s="52">
        <v>5</v>
      </c>
      <c r="J7" s="3">
        <f t="shared" si="1"/>
        <v>0.09259259259259259</v>
      </c>
      <c r="K7" s="50">
        <v>0</v>
      </c>
      <c r="L7" s="3">
        <f t="shared" si="2"/>
        <v>0</v>
      </c>
      <c r="M7" s="52">
        <v>19</v>
      </c>
      <c r="N7" s="50">
        <v>0</v>
      </c>
      <c r="O7" s="50">
        <f t="shared" si="3"/>
        <v>19</v>
      </c>
      <c r="P7" s="26">
        <f t="shared" si="11"/>
        <v>0.4222222222222222</v>
      </c>
      <c r="Q7" s="50">
        <v>22</v>
      </c>
      <c r="R7" s="52">
        <v>0</v>
      </c>
      <c r="S7" s="50">
        <f t="shared" si="4"/>
        <v>22</v>
      </c>
      <c r="T7" s="3">
        <f t="shared" si="5"/>
        <v>0.4888888888888889</v>
      </c>
      <c r="U7" s="50">
        <v>4</v>
      </c>
      <c r="V7" s="50">
        <v>0</v>
      </c>
      <c r="W7" s="50">
        <f t="shared" si="6"/>
        <v>4</v>
      </c>
      <c r="X7" s="3">
        <f t="shared" si="7"/>
        <v>0.08888888888888889</v>
      </c>
      <c r="Y7" s="50">
        <v>0</v>
      </c>
      <c r="Z7" s="50">
        <v>0</v>
      </c>
      <c r="AA7" s="50">
        <f t="shared" si="8"/>
        <v>0</v>
      </c>
      <c r="AB7" s="3">
        <f t="shared" si="9"/>
        <v>0</v>
      </c>
      <c r="AC7" s="1">
        <v>18</v>
      </c>
      <c r="AD7" s="61">
        <v>409.4</v>
      </c>
      <c r="AE7" s="60">
        <f t="shared" si="12"/>
        <v>22.744444444444444</v>
      </c>
      <c r="AF7" s="2">
        <v>22</v>
      </c>
      <c r="AG7" s="48">
        <v>952.02</v>
      </c>
      <c r="AH7" s="60">
        <f t="shared" si="13"/>
        <v>43.27363636363636</v>
      </c>
      <c r="AI7" s="2">
        <v>4</v>
      </c>
      <c r="AJ7" s="5">
        <v>110.4</v>
      </c>
      <c r="AK7" s="5">
        <f>AJ7/AI7</f>
        <v>27.6</v>
      </c>
      <c r="AL7" s="2">
        <v>0</v>
      </c>
      <c r="AM7" s="4">
        <v>0</v>
      </c>
      <c r="AN7" s="4">
        <v>0</v>
      </c>
      <c r="AQ7" s="2"/>
      <c r="AR7" s="4"/>
      <c r="AS7" s="26"/>
      <c r="AT7" s="7"/>
      <c r="AU7" s="2"/>
      <c r="AV7" s="4"/>
      <c r="AW7" s="26"/>
    </row>
    <row r="8" spans="1:49" ht="25.5" customHeight="1">
      <c r="A8" s="10" t="s">
        <v>112</v>
      </c>
      <c r="B8" s="10" t="s">
        <v>95</v>
      </c>
      <c r="C8" s="42">
        <v>90</v>
      </c>
      <c r="D8" s="38">
        <v>82</v>
      </c>
      <c r="E8" s="52">
        <v>53</v>
      </c>
      <c r="F8" s="3">
        <f t="shared" si="10"/>
        <v>0.5888888888888889</v>
      </c>
      <c r="G8" s="52">
        <v>34</v>
      </c>
      <c r="H8" s="3">
        <f t="shared" si="0"/>
        <v>0.37777777777777777</v>
      </c>
      <c r="I8" s="52">
        <v>2</v>
      </c>
      <c r="J8" s="3">
        <f t="shared" si="1"/>
        <v>0.022222222222222223</v>
      </c>
      <c r="K8" s="50">
        <v>1</v>
      </c>
      <c r="L8" s="3">
        <f t="shared" si="2"/>
        <v>0.011111111111111112</v>
      </c>
      <c r="M8" s="52">
        <v>47</v>
      </c>
      <c r="N8" s="50">
        <v>0</v>
      </c>
      <c r="O8" s="50">
        <f t="shared" si="3"/>
        <v>47</v>
      </c>
      <c r="P8" s="26">
        <f t="shared" si="11"/>
        <v>0.573170731707317</v>
      </c>
      <c r="Q8" s="50">
        <v>33</v>
      </c>
      <c r="R8" s="52">
        <v>0</v>
      </c>
      <c r="S8" s="50">
        <f t="shared" si="4"/>
        <v>33</v>
      </c>
      <c r="T8" s="3">
        <f t="shared" si="5"/>
        <v>0.4024390243902439</v>
      </c>
      <c r="U8" s="50">
        <v>1</v>
      </c>
      <c r="V8" s="50">
        <v>0</v>
      </c>
      <c r="W8" s="50">
        <f t="shared" si="6"/>
        <v>1</v>
      </c>
      <c r="X8" s="3">
        <f t="shared" si="7"/>
        <v>0.012195121951219513</v>
      </c>
      <c r="Y8" s="50">
        <v>1</v>
      </c>
      <c r="Z8" s="50">
        <v>0</v>
      </c>
      <c r="AA8" s="50">
        <f t="shared" si="8"/>
        <v>1</v>
      </c>
      <c r="AB8" s="3">
        <f t="shared" si="9"/>
        <v>0.012195121951219513</v>
      </c>
      <c r="AC8" s="1">
        <v>47</v>
      </c>
      <c r="AD8" s="56">
        <v>1014</v>
      </c>
      <c r="AE8" s="60">
        <f t="shared" si="12"/>
        <v>21.574468085106382</v>
      </c>
      <c r="AF8" s="2">
        <v>33</v>
      </c>
      <c r="AG8" s="5">
        <v>1563.33</v>
      </c>
      <c r="AH8" s="60">
        <f t="shared" si="13"/>
        <v>47.373636363636365</v>
      </c>
      <c r="AI8" s="2">
        <v>1</v>
      </c>
      <c r="AJ8" s="5">
        <v>29.5</v>
      </c>
      <c r="AK8" s="5">
        <f>AJ8/AI8</f>
        <v>29.5</v>
      </c>
      <c r="AL8" s="2">
        <v>1</v>
      </c>
      <c r="AM8" s="48">
        <v>69.9</v>
      </c>
      <c r="AN8" s="4">
        <f>AM8/AL8</f>
        <v>69.9</v>
      </c>
      <c r="AQ8" s="2"/>
      <c r="AR8" s="4"/>
      <c r="AS8" s="26"/>
      <c r="AT8" s="1"/>
      <c r="AU8" s="2"/>
      <c r="AV8" s="4"/>
      <c r="AW8" s="26"/>
    </row>
    <row r="9" spans="1:49" ht="21.75" customHeight="1">
      <c r="A9" s="9" t="s">
        <v>113</v>
      </c>
      <c r="B9" s="10" t="s">
        <v>96</v>
      </c>
      <c r="C9" s="42">
        <v>47</v>
      </c>
      <c r="D9" s="38">
        <v>44</v>
      </c>
      <c r="E9" s="52">
        <v>21</v>
      </c>
      <c r="F9" s="3">
        <f t="shared" si="10"/>
        <v>0.44680851063829785</v>
      </c>
      <c r="G9" s="52">
        <v>24</v>
      </c>
      <c r="H9" s="3">
        <f t="shared" si="0"/>
        <v>0.5106382978723404</v>
      </c>
      <c r="I9" s="51">
        <v>0</v>
      </c>
      <c r="J9" s="3">
        <f t="shared" si="1"/>
        <v>0</v>
      </c>
      <c r="K9" s="50">
        <v>1</v>
      </c>
      <c r="L9" s="3">
        <f t="shared" si="2"/>
        <v>0.02127659574468085</v>
      </c>
      <c r="M9" s="50">
        <v>19</v>
      </c>
      <c r="N9" s="50">
        <v>0</v>
      </c>
      <c r="O9" s="50">
        <f t="shared" si="3"/>
        <v>19</v>
      </c>
      <c r="P9" s="26">
        <f t="shared" si="11"/>
        <v>0.4318181818181818</v>
      </c>
      <c r="Q9" s="50">
        <v>24</v>
      </c>
      <c r="R9" s="52">
        <v>0</v>
      </c>
      <c r="S9" s="50">
        <f t="shared" si="4"/>
        <v>24</v>
      </c>
      <c r="T9" s="3">
        <f t="shared" si="5"/>
        <v>0.5454545454545454</v>
      </c>
      <c r="U9" s="50">
        <v>0</v>
      </c>
      <c r="V9" s="50">
        <v>0</v>
      </c>
      <c r="W9" s="50">
        <f t="shared" si="6"/>
        <v>0</v>
      </c>
      <c r="X9" s="3">
        <f t="shared" si="7"/>
        <v>0</v>
      </c>
      <c r="Y9" s="50">
        <v>1</v>
      </c>
      <c r="Z9" s="50">
        <v>0</v>
      </c>
      <c r="AA9" s="50">
        <f t="shared" si="8"/>
        <v>1</v>
      </c>
      <c r="AB9" s="3">
        <f t="shared" si="9"/>
        <v>0.022727272727272728</v>
      </c>
      <c r="AC9" s="1">
        <v>18</v>
      </c>
      <c r="AD9" s="56">
        <v>348.5</v>
      </c>
      <c r="AE9" s="60">
        <f t="shared" si="12"/>
        <v>19.36111111111111</v>
      </c>
      <c r="AF9" s="2">
        <v>24</v>
      </c>
      <c r="AG9" s="5">
        <v>1589.16</v>
      </c>
      <c r="AH9" s="60">
        <f t="shared" si="13"/>
        <v>66.215</v>
      </c>
      <c r="AI9" s="2">
        <v>0</v>
      </c>
      <c r="AJ9" s="5">
        <v>0</v>
      </c>
      <c r="AK9" s="5">
        <v>0</v>
      </c>
      <c r="AL9" s="2">
        <v>1</v>
      </c>
      <c r="AM9" s="48">
        <v>65.9</v>
      </c>
      <c r="AN9" s="4">
        <f>AM9/AL9</f>
        <v>65.9</v>
      </c>
      <c r="AQ9" s="1"/>
      <c r="AR9" s="5"/>
      <c r="AS9" s="26"/>
      <c r="AT9" s="1"/>
      <c r="AU9" s="1"/>
      <c r="AV9" s="5"/>
      <c r="AW9" s="26"/>
    </row>
    <row r="10" spans="1:49" ht="29.25" customHeight="1">
      <c r="A10" s="10" t="s">
        <v>64</v>
      </c>
      <c r="B10" s="10" t="s">
        <v>97</v>
      </c>
      <c r="C10" s="42">
        <v>31</v>
      </c>
      <c r="D10" s="38">
        <v>23</v>
      </c>
      <c r="E10" s="52">
        <v>27</v>
      </c>
      <c r="F10" s="3">
        <f t="shared" si="10"/>
        <v>0.8709677419354839</v>
      </c>
      <c r="G10" s="52">
        <v>4</v>
      </c>
      <c r="H10" s="3">
        <f t="shared" si="0"/>
        <v>0.12903225806451613</v>
      </c>
      <c r="I10" s="51">
        <v>0</v>
      </c>
      <c r="J10" s="3">
        <f t="shared" si="1"/>
        <v>0</v>
      </c>
      <c r="K10" s="50">
        <v>0</v>
      </c>
      <c r="L10" s="3">
        <f t="shared" si="2"/>
        <v>0</v>
      </c>
      <c r="M10" s="52">
        <v>17</v>
      </c>
      <c r="N10" s="52">
        <v>1</v>
      </c>
      <c r="O10" s="50">
        <f t="shared" si="3"/>
        <v>18</v>
      </c>
      <c r="P10" s="26">
        <f t="shared" si="11"/>
        <v>0.782608695652174</v>
      </c>
      <c r="Q10" s="50">
        <v>4</v>
      </c>
      <c r="R10" s="52">
        <v>0</v>
      </c>
      <c r="S10" s="50">
        <f t="shared" si="4"/>
        <v>4</v>
      </c>
      <c r="T10" s="3">
        <f t="shared" si="5"/>
        <v>0.17391304347826086</v>
      </c>
      <c r="U10" s="50">
        <v>0</v>
      </c>
      <c r="V10" s="50">
        <v>0</v>
      </c>
      <c r="W10" s="50">
        <f t="shared" si="6"/>
        <v>0</v>
      </c>
      <c r="X10" s="3">
        <f t="shared" si="7"/>
        <v>0</v>
      </c>
      <c r="Y10" s="50">
        <v>0</v>
      </c>
      <c r="Z10" s="50">
        <v>1</v>
      </c>
      <c r="AA10" s="50">
        <f t="shared" si="8"/>
        <v>1</v>
      </c>
      <c r="AB10" s="3">
        <f t="shared" si="9"/>
        <v>0.043478260869565216</v>
      </c>
      <c r="AC10" s="1">
        <v>17</v>
      </c>
      <c r="AD10" s="56">
        <v>310.4</v>
      </c>
      <c r="AE10" s="60">
        <f t="shared" si="12"/>
        <v>18.258823529411764</v>
      </c>
      <c r="AF10" s="2">
        <v>4</v>
      </c>
      <c r="AG10" s="5">
        <v>183.01</v>
      </c>
      <c r="AH10" s="60">
        <f t="shared" si="13"/>
        <v>45.7525</v>
      </c>
      <c r="AI10" s="2">
        <v>0</v>
      </c>
      <c r="AJ10" s="5">
        <v>0</v>
      </c>
      <c r="AK10" s="5">
        <v>0</v>
      </c>
      <c r="AL10" s="2">
        <v>0</v>
      </c>
      <c r="AM10" s="4">
        <v>0</v>
      </c>
      <c r="AN10" s="4">
        <v>0</v>
      </c>
      <c r="AQ10" s="2"/>
      <c r="AR10" s="4"/>
      <c r="AS10" s="26"/>
      <c r="AT10" s="1"/>
      <c r="AU10" s="2"/>
      <c r="AV10" s="4"/>
      <c r="AW10" s="26"/>
    </row>
    <row r="11" spans="1:49" ht="24" customHeight="1">
      <c r="A11" s="9" t="s">
        <v>114</v>
      </c>
      <c r="B11" s="10" t="s">
        <v>98</v>
      </c>
      <c r="C11" s="42">
        <v>55</v>
      </c>
      <c r="D11" s="38">
        <v>39</v>
      </c>
      <c r="E11" s="52">
        <v>27</v>
      </c>
      <c r="F11" s="3">
        <f t="shared" si="10"/>
        <v>0.4909090909090909</v>
      </c>
      <c r="G11" s="52">
        <v>25</v>
      </c>
      <c r="H11" s="3">
        <f t="shared" si="0"/>
        <v>0.45454545454545453</v>
      </c>
      <c r="I11" s="51">
        <v>1</v>
      </c>
      <c r="J11" s="3">
        <f t="shared" si="1"/>
        <v>0.01818181818181818</v>
      </c>
      <c r="K11" s="50">
        <v>0</v>
      </c>
      <c r="L11" s="3">
        <f t="shared" si="2"/>
        <v>0</v>
      </c>
      <c r="M11" s="52">
        <v>13</v>
      </c>
      <c r="N11" s="52">
        <v>1</v>
      </c>
      <c r="O11" s="50">
        <f t="shared" si="3"/>
        <v>14</v>
      </c>
      <c r="P11" s="26">
        <f t="shared" si="11"/>
        <v>0.358974358974359</v>
      </c>
      <c r="Q11" s="50">
        <v>25</v>
      </c>
      <c r="R11" s="52">
        <v>0</v>
      </c>
      <c r="S11" s="50">
        <f t="shared" si="4"/>
        <v>25</v>
      </c>
      <c r="T11" s="3">
        <f t="shared" si="5"/>
        <v>0.6410256410256411</v>
      </c>
      <c r="U11" s="50">
        <v>0</v>
      </c>
      <c r="V11" s="50">
        <v>0</v>
      </c>
      <c r="W11" s="50">
        <f t="shared" si="6"/>
        <v>0</v>
      </c>
      <c r="X11" s="3">
        <f t="shared" si="7"/>
        <v>0</v>
      </c>
      <c r="Y11" s="50">
        <v>0</v>
      </c>
      <c r="Z11" s="50">
        <v>0</v>
      </c>
      <c r="AA11" s="50">
        <f t="shared" si="8"/>
        <v>0</v>
      </c>
      <c r="AB11" s="3">
        <f t="shared" si="9"/>
        <v>0</v>
      </c>
      <c r="AC11" s="1">
        <v>13</v>
      </c>
      <c r="AD11" s="56">
        <v>524.5</v>
      </c>
      <c r="AE11" s="60">
        <f t="shared" si="12"/>
        <v>40.34615384615385</v>
      </c>
      <c r="AF11" s="2">
        <v>26</v>
      </c>
      <c r="AG11" s="5">
        <v>1381.36</v>
      </c>
      <c r="AH11" s="60">
        <f t="shared" si="13"/>
        <v>53.129230769230766</v>
      </c>
      <c r="AI11" s="2">
        <v>0</v>
      </c>
      <c r="AJ11" s="5">
        <v>0</v>
      </c>
      <c r="AK11" s="5">
        <v>0</v>
      </c>
      <c r="AL11" s="2">
        <v>0</v>
      </c>
      <c r="AM11" s="4">
        <v>0</v>
      </c>
      <c r="AN11" s="4">
        <v>0</v>
      </c>
      <c r="AQ11" s="2"/>
      <c r="AR11" s="4"/>
      <c r="AS11" s="26"/>
      <c r="AT11" s="1"/>
      <c r="AU11" s="2"/>
      <c r="AV11" s="4"/>
      <c r="AW11" s="26"/>
    </row>
    <row r="12" spans="1:49" ht="15" customHeight="1">
      <c r="A12" s="9">
        <v>330</v>
      </c>
      <c r="B12" s="10" t="s">
        <v>50</v>
      </c>
      <c r="C12" s="42">
        <v>60</v>
      </c>
      <c r="D12" s="38">
        <v>52</v>
      </c>
      <c r="E12" s="52">
        <v>22</v>
      </c>
      <c r="F12" s="3">
        <f t="shared" si="10"/>
        <v>0.36666666666666664</v>
      </c>
      <c r="G12" s="52">
        <v>37</v>
      </c>
      <c r="H12" s="3">
        <f t="shared" si="0"/>
        <v>0.6166666666666667</v>
      </c>
      <c r="I12" s="51">
        <v>0</v>
      </c>
      <c r="J12" s="3">
        <f t="shared" si="1"/>
        <v>0</v>
      </c>
      <c r="K12" s="50">
        <v>1</v>
      </c>
      <c r="L12" s="3">
        <f t="shared" si="2"/>
        <v>0.016666666666666666</v>
      </c>
      <c r="M12" s="50">
        <v>14</v>
      </c>
      <c r="N12" s="50">
        <v>0</v>
      </c>
      <c r="O12" s="50">
        <f t="shared" si="3"/>
        <v>14</v>
      </c>
      <c r="P12" s="26">
        <f t="shared" si="11"/>
        <v>0.2692307692307692</v>
      </c>
      <c r="Q12" s="50">
        <v>35</v>
      </c>
      <c r="R12" s="50">
        <v>2</v>
      </c>
      <c r="S12" s="50">
        <f t="shared" si="4"/>
        <v>37</v>
      </c>
      <c r="T12" s="3">
        <f t="shared" si="5"/>
        <v>0.7115384615384616</v>
      </c>
      <c r="U12" s="50">
        <v>0</v>
      </c>
      <c r="V12" s="50">
        <v>0</v>
      </c>
      <c r="W12" s="50">
        <f t="shared" si="6"/>
        <v>0</v>
      </c>
      <c r="X12" s="3">
        <f t="shared" si="7"/>
        <v>0</v>
      </c>
      <c r="Y12" s="50">
        <v>1</v>
      </c>
      <c r="Z12" s="50">
        <v>0</v>
      </c>
      <c r="AA12" s="50">
        <f t="shared" si="8"/>
        <v>1</v>
      </c>
      <c r="AB12" s="3">
        <f t="shared" si="9"/>
        <v>0.019230769230769232</v>
      </c>
      <c r="AC12" s="1">
        <v>14</v>
      </c>
      <c r="AD12" s="56">
        <v>322</v>
      </c>
      <c r="AE12" s="60">
        <f t="shared" si="12"/>
        <v>23</v>
      </c>
      <c r="AF12" s="2">
        <v>35</v>
      </c>
      <c r="AG12" s="5">
        <v>2134.88</v>
      </c>
      <c r="AH12" s="60">
        <f t="shared" si="13"/>
        <v>60.99657142857143</v>
      </c>
      <c r="AI12" s="2">
        <v>0</v>
      </c>
      <c r="AJ12" s="5">
        <v>0</v>
      </c>
      <c r="AK12" s="5">
        <v>0</v>
      </c>
      <c r="AL12" s="2">
        <v>1</v>
      </c>
      <c r="AM12" s="48">
        <v>24.95</v>
      </c>
      <c r="AN12" s="4">
        <f>AM12/AL12</f>
        <v>24.95</v>
      </c>
      <c r="AQ12" s="1"/>
      <c r="AR12" s="5"/>
      <c r="AS12" s="26"/>
      <c r="AT12" s="1"/>
      <c r="AU12" s="1"/>
      <c r="AV12" s="5"/>
      <c r="AW12" s="26"/>
    </row>
    <row r="13" spans="1:49" ht="29.25" customHeight="1">
      <c r="A13" s="10" t="s">
        <v>115</v>
      </c>
      <c r="B13" s="10" t="s">
        <v>99</v>
      </c>
      <c r="C13" s="42">
        <v>65</v>
      </c>
      <c r="D13" s="38">
        <v>47</v>
      </c>
      <c r="E13" s="52">
        <v>45</v>
      </c>
      <c r="F13" s="3">
        <f t="shared" si="10"/>
        <v>0.6923076923076923</v>
      </c>
      <c r="G13" s="52">
        <v>20</v>
      </c>
      <c r="H13" s="3">
        <f t="shared" si="0"/>
        <v>0.3076923076923077</v>
      </c>
      <c r="I13" s="51">
        <v>0</v>
      </c>
      <c r="J13" s="3">
        <f t="shared" si="1"/>
        <v>0</v>
      </c>
      <c r="K13" s="50">
        <v>0</v>
      </c>
      <c r="L13" s="3">
        <f t="shared" si="2"/>
        <v>0</v>
      </c>
      <c r="M13" s="52">
        <v>28</v>
      </c>
      <c r="N13" s="50">
        <v>0</v>
      </c>
      <c r="O13" s="50">
        <f t="shared" si="3"/>
        <v>28</v>
      </c>
      <c r="P13" s="26">
        <f t="shared" si="11"/>
        <v>0.5957446808510638</v>
      </c>
      <c r="Q13" s="50">
        <v>19</v>
      </c>
      <c r="R13" s="52">
        <v>0</v>
      </c>
      <c r="S13" s="50">
        <f t="shared" si="4"/>
        <v>19</v>
      </c>
      <c r="T13" s="3">
        <f t="shared" si="5"/>
        <v>0.40425531914893614</v>
      </c>
      <c r="U13" s="50">
        <v>0</v>
      </c>
      <c r="V13" s="50">
        <v>0</v>
      </c>
      <c r="W13" s="50">
        <f t="shared" si="6"/>
        <v>0</v>
      </c>
      <c r="X13" s="3">
        <f t="shared" si="7"/>
        <v>0</v>
      </c>
      <c r="Y13" s="50">
        <v>0</v>
      </c>
      <c r="Z13" s="50">
        <v>0</v>
      </c>
      <c r="AA13" s="50">
        <f t="shared" si="8"/>
        <v>0</v>
      </c>
      <c r="AB13" s="3">
        <f t="shared" si="9"/>
        <v>0</v>
      </c>
      <c r="AC13" s="1">
        <v>25</v>
      </c>
      <c r="AD13" s="56">
        <v>632.2</v>
      </c>
      <c r="AE13" s="60">
        <f t="shared" si="12"/>
        <v>25.288</v>
      </c>
      <c r="AF13" s="2">
        <v>19</v>
      </c>
      <c r="AG13" s="5">
        <v>1232.6</v>
      </c>
      <c r="AH13" s="60">
        <f t="shared" si="13"/>
        <v>64.8736842105263</v>
      </c>
      <c r="AI13" s="2">
        <v>0</v>
      </c>
      <c r="AJ13" s="5">
        <v>0</v>
      </c>
      <c r="AK13" s="5">
        <v>0</v>
      </c>
      <c r="AL13" s="2">
        <v>0</v>
      </c>
      <c r="AM13" s="4">
        <v>0</v>
      </c>
      <c r="AN13" s="4">
        <v>0</v>
      </c>
      <c r="AQ13" s="2"/>
      <c r="AR13" s="4"/>
      <c r="AS13" s="26"/>
      <c r="AT13" s="1"/>
      <c r="AU13" s="2"/>
      <c r="AV13" s="4"/>
      <c r="AW13" s="26"/>
    </row>
    <row r="14" spans="1:49" ht="22.5" customHeight="1">
      <c r="A14" s="9" t="s">
        <v>116</v>
      </c>
      <c r="B14" s="10" t="s">
        <v>100</v>
      </c>
      <c r="C14" s="42">
        <v>8</v>
      </c>
      <c r="D14" s="38">
        <v>3</v>
      </c>
      <c r="E14" s="52">
        <v>8</v>
      </c>
      <c r="F14" s="3">
        <f t="shared" si="10"/>
        <v>1</v>
      </c>
      <c r="G14" s="52">
        <v>0</v>
      </c>
      <c r="H14" s="3">
        <f t="shared" si="0"/>
        <v>0</v>
      </c>
      <c r="I14" s="51">
        <v>0</v>
      </c>
      <c r="J14" s="3">
        <f t="shared" si="1"/>
        <v>0</v>
      </c>
      <c r="K14" s="50">
        <v>0</v>
      </c>
      <c r="L14" s="3">
        <f t="shared" si="2"/>
        <v>0</v>
      </c>
      <c r="M14" s="52">
        <v>3</v>
      </c>
      <c r="N14" s="50">
        <v>0</v>
      </c>
      <c r="O14" s="50">
        <f t="shared" si="3"/>
        <v>3</v>
      </c>
      <c r="P14" s="26">
        <f t="shared" si="11"/>
        <v>1</v>
      </c>
      <c r="Q14" s="52">
        <v>0</v>
      </c>
      <c r="R14" s="52">
        <v>0</v>
      </c>
      <c r="S14" s="50">
        <f t="shared" si="4"/>
        <v>0</v>
      </c>
      <c r="T14" s="3">
        <f t="shared" si="5"/>
        <v>0</v>
      </c>
      <c r="U14" s="50">
        <v>0</v>
      </c>
      <c r="V14" s="50">
        <v>0</v>
      </c>
      <c r="W14" s="50">
        <f t="shared" si="6"/>
        <v>0</v>
      </c>
      <c r="X14" s="3">
        <f t="shared" si="7"/>
        <v>0</v>
      </c>
      <c r="Y14" s="50">
        <v>0</v>
      </c>
      <c r="Z14" s="50">
        <v>0</v>
      </c>
      <c r="AA14" s="50">
        <f t="shared" si="8"/>
        <v>0</v>
      </c>
      <c r="AB14" s="3">
        <f t="shared" si="9"/>
        <v>0</v>
      </c>
      <c r="AC14" s="1">
        <v>3</v>
      </c>
      <c r="AD14" s="56">
        <v>91</v>
      </c>
      <c r="AE14" s="60">
        <f t="shared" si="12"/>
        <v>30.333333333333332</v>
      </c>
      <c r="AF14" s="2">
        <v>0</v>
      </c>
      <c r="AG14" s="5">
        <v>0</v>
      </c>
      <c r="AH14" s="60">
        <v>0</v>
      </c>
      <c r="AI14" s="2">
        <v>0</v>
      </c>
      <c r="AJ14" s="5">
        <v>0</v>
      </c>
      <c r="AK14" s="5">
        <v>0</v>
      </c>
      <c r="AL14" s="2">
        <v>0</v>
      </c>
      <c r="AM14" s="4">
        <v>0</v>
      </c>
      <c r="AN14" s="4">
        <v>0</v>
      </c>
      <c r="AQ14" s="1"/>
      <c r="AR14" s="5"/>
      <c r="AS14" s="26"/>
      <c r="AT14" s="1"/>
      <c r="AU14" s="1"/>
      <c r="AV14" s="5"/>
      <c r="AW14" s="26"/>
    </row>
    <row r="15" spans="1:49" ht="13.5" customHeight="1">
      <c r="A15" s="9">
        <v>336</v>
      </c>
      <c r="B15" s="10" t="s">
        <v>51</v>
      </c>
      <c r="C15" s="42">
        <v>4</v>
      </c>
      <c r="D15" s="38">
        <v>3</v>
      </c>
      <c r="E15" s="52">
        <v>2</v>
      </c>
      <c r="F15" s="3">
        <f t="shared" si="10"/>
        <v>0.5</v>
      </c>
      <c r="G15" s="52">
        <v>2</v>
      </c>
      <c r="H15" s="3">
        <f t="shared" si="0"/>
        <v>0.5</v>
      </c>
      <c r="I15" s="51">
        <v>0</v>
      </c>
      <c r="J15" s="3">
        <f t="shared" si="1"/>
        <v>0</v>
      </c>
      <c r="K15" s="50">
        <v>0</v>
      </c>
      <c r="L15" s="3">
        <f t="shared" si="2"/>
        <v>0</v>
      </c>
      <c r="M15" s="50">
        <v>1</v>
      </c>
      <c r="N15" s="50">
        <v>0</v>
      </c>
      <c r="O15" s="50">
        <f t="shared" si="3"/>
        <v>1</v>
      </c>
      <c r="P15" s="26">
        <f t="shared" si="11"/>
        <v>0.3333333333333333</v>
      </c>
      <c r="Q15" s="50">
        <v>2</v>
      </c>
      <c r="R15" s="52">
        <v>0</v>
      </c>
      <c r="S15" s="50">
        <f t="shared" si="4"/>
        <v>2</v>
      </c>
      <c r="T15" s="3">
        <f t="shared" si="5"/>
        <v>0.6666666666666666</v>
      </c>
      <c r="U15" s="50">
        <v>0</v>
      </c>
      <c r="V15" s="50">
        <v>0</v>
      </c>
      <c r="W15" s="50">
        <f t="shared" si="6"/>
        <v>0</v>
      </c>
      <c r="X15" s="3">
        <f t="shared" si="7"/>
        <v>0</v>
      </c>
      <c r="Y15" s="50">
        <v>0</v>
      </c>
      <c r="Z15" s="50">
        <v>0</v>
      </c>
      <c r="AA15" s="50">
        <f t="shared" si="8"/>
        <v>0</v>
      </c>
      <c r="AB15" s="3">
        <f t="shared" si="9"/>
        <v>0</v>
      </c>
      <c r="AC15" s="1">
        <v>1</v>
      </c>
      <c r="AD15" s="56">
        <v>20</v>
      </c>
      <c r="AE15" s="60">
        <f t="shared" si="12"/>
        <v>20</v>
      </c>
      <c r="AF15" s="2">
        <v>2</v>
      </c>
      <c r="AG15" s="5">
        <v>293.43</v>
      </c>
      <c r="AH15" s="60">
        <f t="shared" si="13"/>
        <v>146.715</v>
      </c>
      <c r="AI15" s="2">
        <v>0</v>
      </c>
      <c r="AJ15" s="5">
        <v>0</v>
      </c>
      <c r="AK15" s="5">
        <v>0</v>
      </c>
      <c r="AL15" s="2">
        <v>0</v>
      </c>
      <c r="AM15" s="4">
        <v>0</v>
      </c>
      <c r="AN15" s="4">
        <v>0</v>
      </c>
      <c r="AQ15" s="2"/>
      <c r="AR15" s="4"/>
      <c r="AS15" s="26"/>
      <c r="AT15" s="1"/>
      <c r="AU15" s="2"/>
      <c r="AV15" s="4"/>
      <c r="AW15" s="26"/>
    </row>
    <row r="16" spans="1:49" ht="21.75" customHeight="1">
      <c r="A16" s="9">
        <v>337</v>
      </c>
      <c r="B16" s="10" t="s">
        <v>65</v>
      </c>
      <c r="C16" s="42">
        <v>2</v>
      </c>
      <c r="D16" s="38">
        <v>1</v>
      </c>
      <c r="E16" s="52">
        <v>0</v>
      </c>
      <c r="F16" s="3">
        <f t="shared" si="10"/>
        <v>0</v>
      </c>
      <c r="G16" s="52">
        <v>2</v>
      </c>
      <c r="H16" s="3">
        <f t="shared" si="0"/>
        <v>1</v>
      </c>
      <c r="I16" s="51">
        <v>0</v>
      </c>
      <c r="J16" s="3">
        <f t="shared" si="1"/>
        <v>0</v>
      </c>
      <c r="K16" s="50">
        <v>0</v>
      </c>
      <c r="L16" s="3">
        <f t="shared" si="2"/>
        <v>0</v>
      </c>
      <c r="M16" s="50">
        <v>0</v>
      </c>
      <c r="N16" s="50">
        <v>0</v>
      </c>
      <c r="O16" s="50">
        <f t="shared" si="3"/>
        <v>0</v>
      </c>
      <c r="P16" s="26">
        <f t="shared" si="11"/>
        <v>0</v>
      </c>
      <c r="Q16" s="50">
        <v>1</v>
      </c>
      <c r="R16" s="52">
        <v>0</v>
      </c>
      <c r="S16" s="50">
        <f t="shared" si="4"/>
        <v>1</v>
      </c>
      <c r="T16" s="3">
        <f t="shared" si="5"/>
        <v>1</v>
      </c>
      <c r="U16" s="50">
        <v>0</v>
      </c>
      <c r="V16" s="50">
        <v>0</v>
      </c>
      <c r="W16" s="50">
        <f t="shared" si="6"/>
        <v>0</v>
      </c>
      <c r="X16" s="3">
        <f t="shared" si="7"/>
        <v>0</v>
      </c>
      <c r="Y16" s="50">
        <v>0</v>
      </c>
      <c r="Z16" s="50">
        <v>0</v>
      </c>
      <c r="AA16" s="50">
        <f t="shared" si="8"/>
        <v>0</v>
      </c>
      <c r="AB16" s="3">
        <f t="shared" si="9"/>
        <v>0</v>
      </c>
      <c r="AC16" s="1">
        <v>0</v>
      </c>
      <c r="AD16" s="56">
        <v>0</v>
      </c>
      <c r="AE16" s="60">
        <v>0</v>
      </c>
      <c r="AF16" s="2">
        <v>1</v>
      </c>
      <c r="AG16" s="5">
        <v>46.62</v>
      </c>
      <c r="AH16" s="60">
        <f t="shared" si="13"/>
        <v>46.62</v>
      </c>
      <c r="AI16" s="2">
        <v>0</v>
      </c>
      <c r="AJ16" s="5">
        <v>0</v>
      </c>
      <c r="AK16" s="5">
        <v>0</v>
      </c>
      <c r="AL16" s="2">
        <v>0</v>
      </c>
      <c r="AM16" s="4">
        <v>0</v>
      </c>
      <c r="AN16" s="4">
        <v>0</v>
      </c>
      <c r="AQ16" s="2"/>
      <c r="AR16" s="4"/>
      <c r="AS16" s="26"/>
      <c r="AT16" s="1"/>
      <c r="AU16" s="2"/>
      <c r="AV16" s="4"/>
      <c r="AW16" s="26"/>
    </row>
    <row r="17" spans="1:49" ht="16.5" customHeight="1">
      <c r="A17" s="9">
        <v>338</v>
      </c>
      <c r="B17" s="10" t="s">
        <v>52</v>
      </c>
      <c r="C17" s="42">
        <v>69</v>
      </c>
      <c r="D17" s="38">
        <v>61</v>
      </c>
      <c r="E17" s="52">
        <v>40</v>
      </c>
      <c r="F17" s="3">
        <f t="shared" si="10"/>
        <v>0.5797101449275363</v>
      </c>
      <c r="G17" s="52">
        <v>29</v>
      </c>
      <c r="H17" s="3">
        <f t="shared" si="0"/>
        <v>0.42028985507246375</v>
      </c>
      <c r="I17" s="51">
        <v>0</v>
      </c>
      <c r="J17" s="3">
        <f t="shared" si="1"/>
        <v>0</v>
      </c>
      <c r="K17" s="50">
        <v>0</v>
      </c>
      <c r="L17" s="3">
        <f t="shared" si="2"/>
        <v>0</v>
      </c>
      <c r="M17" s="50">
        <v>33</v>
      </c>
      <c r="N17" s="50">
        <v>0</v>
      </c>
      <c r="O17" s="50">
        <f t="shared" si="3"/>
        <v>33</v>
      </c>
      <c r="P17" s="26">
        <f t="shared" si="11"/>
        <v>0.5409836065573771</v>
      </c>
      <c r="Q17" s="50">
        <v>28</v>
      </c>
      <c r="R17" s="52">
        <v>0</v>
      </c>
      <c r="S17" s="50">
        <f t="shared" si="4"/>
        <v>28</v>
      </c>
      <c r="T17" s="3">
        <f t="shared" si="5"/>
        <v>0.45901639344262296</v>
      </c>
      <c r="U17" s="50">
        <v>0</v>
      </c>
      <c r="V17" s="50">
        <v>0</v>
      </c>
      <c r="W17" s="50">
        <f t="shared" si="6"/>
        <v>0</v>
      </c>
      <c r="X17" s="3">
        <f t="shared" si="7"/>
        <v>0</v>
      </c>
      <c r="Y17" s="50">
        <v>0</v>
      </c>
      <c r="Z17" s="50">
        <v>0</v>
      </c>
      <c r="AA17" s="50">
        <f t="shared" si="8"/>
        <v>0</v>
      </c>
      <c r="AB17" s="3">
        <f t="shared" si="9"/>
        <v>0</v>
      </c>
      <c r="AC17" s="1">
        <v>32</v>
      </c>
      <c r="AD17" s="56">
        <v>855.6</v>
      </c>
      <c r="AE17" s="60">
        <f t="shared" si="12"/>
        <v>26.7375</v>
      </c>
      <c r="AF17" s="2">
        <v>28</v>
      </c>
      <c r="AG17" s="5">
        <v>2275.18</v>
      </c>
      <c r="AH17" s="60">
        <f t="shared" si="13"/>
        <v>81.25642857142857</v>
      </c>
      <c r="AI17" s="2">
        <v>0</v>
      </c>
      <c r="AJ17" s="5">
        <v>0</v>
      </c>
      <c r="AK17" s="5">
        <v>0</v>
      </c>
      <c r="AL17" s="2">
        <v>0</v>
      </c>
      <c r="AM17" s="4">
        <v>0</v>
      </c>
      <c r="AN17" s="4">
        <v>0</v>
      </c>
      <c r="AQ17" s="2"/>
      <c r="AR17" s="4"/>
      <c r="AS17" s="26"/>
      <c r="AT17" s="1"/>
      <c r="AU17" s="2"/>
      <c r="AV17" s="4"/>
      <c r="AW17" s="26"/>
    </row>
    <row r="18" spans="1:49" ht="25.5">
      <c r="A18" s="9">
        <v>339</v>
      </c>
      <c r="B18" s="10" t="s">
        <v>85</v>
      </c>
      <c r="C18" s="42">
        <v>13</v>
      </c>
      <c r="D18" s="38">
        <v>11</v>
      </c>
      <c r="E18" s="52">
        <v>5</v>
      </c>
      <c r="F18" s="3">
        <f t="shared" si="10"/>
        <v>0.38461538461538464</v>
      </c>
      <c r="G18" s="52">
        <v>8</v>
      </c>
      <c r="H18" s="3">
        <f t="shared" si="0"/>
        <v>0.6153846153846154</v>
      </c>
      <c r="I18" s="51">
        <v>0</v>
      </c>
      <c r="J18" s="3">
        <f t="shared" si="1"/>
        <v>0</v>
      </c>
      <c r="K18" s="50">
        <v>0</v>
      </c>
      <c r="L18" s="3">
        <f t="shared" si="2"/>
        <v>0</v>
      </c>
      <c r="M18" s="50">
        <v>5</v>
      </c>
      <c r="N18" s="50">
        <v>0</v>
      </c>
      <c r="O18" s="50">
        <f t="shared" si="3"/>
        <v>5</v>
      </c>
      <c r="P18" s="26">
        <f t="shared" si="11"/>
        <v>0.45454545454545453</v>
      </c>
      <c r="Q18" s="50">
        <v>6</v>
      </c>
      <c r="R18" s="52">
        <v>0</v>
      </c>
      <c r="S18" s="50">
        <f t="shared" si="4"/>
        <v>6</v>
      </c>
      <c r="T18" s="3">
        <f t="shared" si="5"/>
        <v>0.5454545454545454</v>
      </c>
      <c r="U18" s="50">
        <v>0</v>
      </c>
      <c r="V18" s="50">
        <v>0</v>
      </c>
      <c r="W18" s="50">
        <f t="shared" si="6"/>
        <v>0</v>
      </c>
      <c r="X18" s="3">
        <f t="shared" si="7"/>
        <v>0</v>
      </c>
      <c r="Y18" s="50">
        <v>0</v>
      </c>
      <c r="Z18" s="50">
        <v>0</v>
      </c>
      <c r="AA18" s="50">
        <f t="shared" si="8"/>
        <v>0</v>
      </c>
      <c r="AB18" s="3">
        <f t="shared" si="9"/>
        <v>0</v>
      </c>
      <c r="AC18" s="1">
        <v>5</v>
      </c>
      <c r="AD18" s="56">
        <v>108.5</v>
      </c>
      <c r="AE18" s="60">
        <f t="shared" si="12"/>
        <v>21.7</v>
      </c>
      <c r="AF18" s="2">
        <v>5</v>
      </c>
      <c r="AG18" s="5">
        <v>388.64</v>
      </c>
      <c r="AH18" s="60">
        <f t="shared" si="13"/>
        <v>77.728</v>
      </c>
      <c r="AI18" s="2">
        <v>0</v>
      </c>
      <c r="AJ18" s="5">
        <v>0</v>
      </c>
      <c r="AK18" s="5">
        <v>0</v>
      </c>
      <c r="AL18" s="2">
        <v>0</v>
      </c>
      <c r="AM18" s="4">
        <v>0</v>
      </c>
      <c r="AN18" s="4">
        <v>0</v>
      </c>
      <c r="AQ18" s="2"/>
      <c r="AR18" s="4"/>
      <c r="AS18" s="26"/>
      <c r="AT18" s="1"/>
      <c r="AU18" s="2"/>
      <c r="AV18" s="4"/>
      <c r="AW18" s="26"/>
    </row>
    <row r="19" spans="1:49" ht="26.25" customHeight="1">
      <c r="A19" s="9">
        <v>340</v>
      </c>
      <c r="B19" s="10" t="s">
        <v>55</v>
      </c>
      <c r="C19" s="42">
        <v>132</v>
      </c>
      <c r="D19" s="38">
        <v>121</v>
      </c>
      <c r="E19" s="52">
        <v>81</v>
      </c>
      <c r="F19" s="3">
        <f t="shared" si="10"/>
        <v>0.6136363636363636</v>
      </c>
      <c r="G19" s="52">
        <v>38</v>
      </c>
      <c r="H19" s="3">
        <f t="shared" si="0"/>
        <v>0.2878787878787879</v>
      </c>
      <c r="I19" s="51">
        <v>2</v>
      </c>
      <c r="J19" s="3">
        <f t="shared" si="1"/>
        <v>0.015151515151515152</v>
      </c>
      <c r="K19" s="50">
        <v>3</v>
      </c>
      <c r="L19" s="3">
        <f t="shared" si="2"/>
        <v>0.022727272727272728</v>
      </c>
      <c r="M19" s="50">
        <v>77</v>
      </c>
      <c r="N19" s="50">
        <v>1</v>
      </c>
      <c r="O19" s="50">
        <f t="shared" si="3"/>
        <v>78</v>
      </c>
      <c r="P19" s="26">
        <f t="shared" si="11"/>
        <v>0.6446280991735537</v>
      </c>
      <c r="Q19" s="50">
        <v>37</v>
      </c>
      <c r="R19" s="52">
        <v>0</v>
      </c>
      <c r="S19" s="50">
        <f t="shared" si="4"/>
        <v>37</v>
      </c>
      <c r="T19" s="3">
        <f t="shared" si="5"/>
        <v>0.30578512396694213</v>
      </c>
      <c r="U19" s="50">
        <v>2</v>
      </c>
      <c r="V19" s="50">
        <v>0</v>
      </c>
      <c r="W19" s="50">
        <f t="shared" si="6"/>
        <v>2</v>
      </c>
      <c r="X19" s="3">
        <f t="shared" si="7"/>
        <v>0.01652892561983471</v>
      </c>
      <c r="Y19" s="50">
        <v>3</v>
      </c>
      <c r="Z19" s="50">
        <v>0</v>
      </c>
      <c r="AA19" s="50">
        <f t="shared" si="8"/>
        <v>3</v>
      </c>
      <c r="AB19" s="3">
        <f t="shared" si="9"/>
        <v>0.024793388429752067</v>
      </c>
      <c r="AC19" s="1">
        <v>77</v>
      </c>
      <c r="AD19" s="56">
        <v>2106</v>
      </c>
      <c r="AE19" s="60">
        <f t="shared" si="12"/>
        <v>27.350649350649352</v>
      </c>
      <c r="AF19" s="2">
        <v>37</v>
      </c>
      <c r="AG19" s="5">
        <v>2230.19</v>
      </c>
      <c r="AH19" s="60">
        <f t="shared" si="13"/>
        <v>60.27540540540541</v>
      </c>
      <c r="AI19" s="2">
        <v>2</v>
      </c>
      <c r="AJ19" s="5">
        <v>175.6</v>
      </c>
      <c r="AK19" s="5">
        <f>AJ19/AI19</f>
        <v>87.8</v>
      </c>
      <c r="AL19" s="2">
        <v>3</v>
      </c>
      <c r="AM19" s="4">
        <v>260.8</v>
      </c>
      <c r="AN19" s="4">
        <f aca="true" t="shared" si="14" ref="AN19:AN26">AM19/AL19</f>
        <v>86.93333333333334</v>
      </c>
      <c r="AQ19" s="2"/>
      <c r="AR19" s="4"/>
      <c r="AS19" s="26"/>
      <c r="AT19" s="1"/>
      <c r="AU19" s="2"/>
      <c r="AV19" s="4"/>
      <c r="AW19" s="26"/>
    </row>
    <row r="20" spans="1:49" ht="18" customHeight="1">
      <c r="A20" s="9">
        <v>341</v>
      </c>
      <c r="B20" s="10" t="s">
        <v>86</v>
      </c>
      <c r="C20" s="42">
        <v>87</v>
      </c>
      <c r="D20" s="38">
        <v>68</v>
      </c>
      <c r="E20" s="52">
        <v>26</v>
      </c>
      <c r="F20" s="3">
        <f t="shared" si="10"/>
        <v>0.2988505747126437</v>
      </c>
      <c r="G20" s="52">
        <v>58</v>
      </c>
      <c r="H20" s="3">
        <f t="shared" si="0"/>
        <v>0.6666666666666666</v>
      </c>
      <c r="I20" s="51">
        <v>0</v>
      </c>
      <c r="J20" s="3">
        <f t="shared" si="1"/>
        <v>0</v>
      </c>
      <c r="K20" s="50">
        <v>3</v>
      </c>
      <c r="L20" s="3">
        <f t="shared" si="2"/>
        <v>0.034482758620689655</v>
      </c>
      <c r="M20" s="50">
        <v>10</v>
      </c>
      <c r="N20" s="50">
        <v>1</v>
      </c>
      <c r="O20" s="50">
        <f t="shared" si="3"/>
        <v>11</v>
      </c>
      <c r="P20" s="26">
        <f t="shared" si="11"/>
        <v>0.16176470588235295</v>
      </c>
      <c r="Q20" s="50">
        <v>54</v>
      </c>
      <c r="R20" s="52">
        <v>0</v>
      </c>
      <c r="S20" s="50">
        <f t="shared" si="4"/>
        <v>54</v>
      </c>
      <c r="T20" s="3">
        <f t="shared" si="5"/>
        <v>0.7941176470588235</v>
      </c>
      <c r="U20" s="50">
        <v>0</v>
      </c>
      <c r="V20" s="50">
        <v>0</v>
      </c>
      <c r="W20" s="50">
        <f t="shared" si="6"/>
        <v>0</v>
      </c>
      <c r="X20" s="3">
        <f t="shared" si="7"/>
        <v>0</v>
      </c>
      <c r="Y20" s="50">
        <v>3</v>
      </c>
      <c r="Z20" s="50">
        <v>0</v>
      </c>
      <c r="AA20" s="50">
        <f t="shared" si="8"/>
        <v>3</v>
      </c>
      <c r="AB20" s="3">
        <f t="shared" si="9"/>
        <v>0.04411764705882353</v>
      </c>
      <c r="AC20" s="1">
        <v>10</v>
      </c>
      <c r="AD20" s="56">
        <v>384</v>
      </c>
      <c r="AE20" s="60">
        <f t="shared" si="12"/>
        <v>38.4</v>
      </c>
      <c r="AF20" s="2">
        <v>54</v>
      </c>
      <c r="AG20" s="6">
        <v>4391.11</v>
      </c>
      <c r="AH20" s="60">
        <f t="shared" si="13"/>
        <v>81.31685185185185</v>
      </c>
      <c r="AI20" s="2">
        <v>0</v>
      </c>
      <c r="AJ20" s="5">
        <v>0</v>
      </c>
      <c r="AK20" s="5">
        <v>0</v>
      </c>
      <c r="AL20" s="2">
        <v>3</v>
      </c>
      <c r="AM20" s="4">
        <v>198.6</v>
      </c>
      <c r="AN20" s="4">
        <f t="shared" si="14"/>
        <v>66.2</v>
      </c>
      <c r="AQ20" s="2"/>
      <c r="AR20" s="4"/>
      <c r="AS20" s="26"/>
      <c r="AT20" s="1"/>
      <c r="AU20" s="2"/>
      <c r="AV20" s="4"/>
      <c r="AW20" s="26"/>
    </row>
    <row r="21" spans="1:49" ht="21" customHeight="1">
      <c r="A21" s="10">
        <v>342</v>
      </c>
      <c r="B21" s="10" t="s">
        <v>87</v>
      </c>
      <c r="C21" s="42">
        <v>257</v>
      </c>
      <c r="D21" s="38">
        <v>238</v>
      </c>
      <c r="E21" s="52">
        <v>152</v>
      </c>
      <c r="F21" s="3">
        <f t="shared" si="10"/>
        <v>0.5914396887159533</v>
      </c>
      <c r="G21" s="52">
        <v>70</v>
      </c>
      <c r="H21" s="3">
        <f t="shared" si="0"/>
        <v>0.2723735408560311</v>
      </c>
      <c r="I21" s="51">
        <v>11</v>
      </c>
      <c r="J21" s="3">
        <f t="shared" si="1"/>
        <v>0.042801556420233464</v>
      </c>
      <c r="K21" s="50">
        <v>17</v>
      </c>
      <c r="L21" s="3">
        <f t="shared" si="2"/>
        <v>0.06614785992217899</v>
      </c>
      <c r="M21" s="50">
        <v>133</v>
      </c>
      <c r="N21" s="50">
        <v>5</v>
      </c>
      <c r="O21" s="50">
        <f t="shared" si="3"/>
        <v>138</v>
      </c>
      <c r="P21" s="26">
        <f t="shared" si="11"/>
        <v>0.5798319327731093</v>
      </c>
      <c r="Q21" s="50">
        <v>68</v>
      </c>
      <c r="R21" s="50">
        <v>1</v>
      </c>
      <c r="S21" s="50">
        <f t="shared" si="4"/>
        <v>69</v>
      </c>
      <c r="T21" s="3">
        <f t="shared" si="5"/>
        <v>0.28991596638655465</v>
      </c>
      <c r="U21" s="50">
        <v>9</v>
      </c>
      <c r="V21" s="50">
        <v>1</v>
      </c>
      <c r="W21" s="50">
        <f t="shared" si="6"/>
        <v>10</v>
      </c>
      <c r="X21" s="3">
        <f t="shared" si="7"/>
        <v>0.04201680672268908</v>
      </c>
      <c r="Y21" s="50">
        <v>16</v>
      </c>
      <c r="Z21" s="50">
        <v>0</v>
      </c>
      <c r="AA21" s="50">
        <f t="shared" si="8"/>
        <v>16</v>
      </c>
      <c r="AB21" s="3">
        <f t="shared" si="9"/>
        <v>0.06722689075630252</v>
      </c>
      <c r="AC21" s="1">
        <v>135</v>
      </c>
      <c r="AD21" s="56">
        <v>4301.5</v>
      </c>
      <c r="AE21" s="60">
        <f t="shared" si="12"/>
        <v>31.862962962962964</v>
      </c>
      <c r="AF21" s="2">
        <v>68</v>
      </c>
      <c r="AG21" s="6">
        <v>4640.61</v>
      </c>
      <c r="AH21" s="60">
        <f t="shared" si="13"/>
        <v>68.24426470588234</v>
      </c>
      <c r="AI21" s="2">
        <v>8</v>
      </c>
      <c r="AJ21" s="5">
        <v>301.95</v>
      </c>
      <c r="AK21" s="5">
        <f>AJ21/AI21</f>
        <v>37.74375</v>
      </c>
      <c r="AL21" s="2">
        <v>16</v>
      </c>
      <c r="AM21" s="4">
        <v>1335.64</v>
      </c>
      <c r="AN21" s="4">
        <f t="shared" si="14"/>
        <v>83.4775</v>
      </c>
      <c r="AQ21" s="2"/>
      <c r="AR21" s="4"/>
      <c r="AS21" s="26"/>
      <c r="AT21" s="1"/>
      <c r="AU21" s="2"/>
      <c r="AV21" s="4"/>
      <c r="AW21" s="26"/>
    </row>
    <row r="22" spans="1:49" ht="20.25" customHeight="1">
      <c r="A22" s="9">
        <v>343</v>
      </c>
      <c r="B22" s="10" t="s">
        <v>88</v>
      </c>
      <c r="C22" s="42">
        <v>58</v>
      </c>
      <c r="D22" s="38">
        <v>53</v>
      </c>
      <c r="E22" s="52">
        <v>45</v>
      </c>
      <c r="F22" s="3">
        <f t="shared" si="10"/>
        <v>0.7758620689655172</v>
      </c>
      <c r="G22" s="52">
        <v>6</v>
      </c>
      <c r="H22" s="3">
        <f t="shared" si="0"/>
        <v>0.10344827586206896</v>
      </c>
      <c r="I22" s="51">
        <v>2</v>
      </c>
      <c r="J22" s="3">
        <f t="shared" si="1"/>
        <v>0.034482758620689655</v>
      </c>
      <c r="K22" s="50">
        <v>4</v>
      </c>
      <c r="L22" s="3">
        <f t="shared" si="2"/>
        <v>0.06896551724137931</v>
      </c>
      <c r="M22" s="50">
        <v>41</v>
      </c>
      <c r="N22" s="50">
        <v>0</v>
      </c>
      <c r="O22" s="50">
        <f t="shared" si="3"/>
        <v>41</v>
      </c>
      <c r="P22" s="26">
        <f t="shared" si="11"/>
        <v>0.7735849056603774</v>
      </c>
      <c r="Q22" s="50">
        <v>6</v>
      </c>
      <c r="R22" s="52">
        <v>0</v>
      </c>
      <c r="S22" s="50">
        <f t="shared" si="4"/>
        <v>6</v>
      </c>
      <c r="T22" s="3">
        <f t="shared" si="5"/>
        <v>0.11320754716981132</v>
      </c>
      <c r="U22" s="50">
        <v>2</v>
      </c>
      <c r="V22" s="50">
        <v>0</v>
      </c>
      <c r="W22" s="50">
        <f t="shared" si="6"/>
        <v>2</v>
      </c>
      <c r="X22" s="3">
        <f t="shared" si="7"/>
        <v>0.03773584905660377</v>
      </c>
      <c r="Y22" s="50">
        <v>4</v>
      </c>
      <c r="Z22" s="50">
        <v>0</v>
      </c>
      <c r="AA22" s="50">
        <f t="shared" si="8"/>
        <v>4</v>
      </c>
      <c r="AB22" s="3">
        <f t="shared" si="9"/>
        <v>0.07547169811320754</v>
      </c>
      <c r="AC22" s="1">
        <v>42</v>
      </c>
      <c r="AD22" s="56">
        <v>1593.5</v>
      </c>
      <c r="AE22" s="60">
        <f t="shared" si="12"/>
        <v>37.94047619047619</v>
      </c>
      <c r="AF22" s="2">
        <v>6</v>
      </c>
      <c r="AG22" s="6">
        <v>506.25</v>
      </c>
      <c r="AH22" s="60">
        <f>AG22/AF22</f>
        <v>84.375</v>
      </c>
      <c r="AI22" s="2">
        <v>2</v>
      </c>
      <c r="AJ22" s="5">
        <v>73</v>
      </c>
      <c r="AK22" s="5">
        <f aca="true" t="shared" si="15" ref="AK22:AK27">AJ22/AI22</f>
        <v>36.5</v>
      </c>
      <c r="AL22" s="2">
        <v>4</v>
      </c>
      <c r="AM22" s="4">
        <v>242.6</v>
      </c>
      <c r="AN22" s="4">
        <f t="shared" si="14"/>
        <v>60.65</v>
      </c>
      <c r="AQ22" s="1"/>
      <c r="AR22" s="4"/>
      <c r="AS22" s="26"/>
      <c r="AT22" s="1"/>
      <c r="AU22" s="1"/>
      <c r="AV22" s="4"/>
      <c r="AW22" s="26"/>
    </row>
    <row r="23" spans="1:49" ht="18" customHeight="1">
      <c r="A23" s="9">
        <v>344</v>
      </c>
      <c r="B23" s="10" t="s">
        <v>101</v>
      </c>
      <c r="C23" s="42">
        <v>109</v>
      </c>
      <c r="D23" s="38">
        <v>103</v>
      </c>
      <c r="E23" s="52">
        <v>73</v>
      </c>
      <c r="F23" s="3">
        <f t="shared" si="10"/>
        <v>0.6697247706422018</v>
      </c>
      <c r="G23" s="52">
        <v>16</v>
      </c>
      <c r="H23" s="3">
        <f t="shared" si="0"/>
        <v>0.14678899082568808</v>
      </c>
      <c r="I23" s="51">
        <v>6</v>
      </c>
      <c r="J23" s="3">
        <f t="shared" si="1"/>
        <v>0.05504587155963303</v>
      </c>
      <c r="K23" s="50">
        <v>11</v>
      </c>
      <c r="L23" s="3">
        <f t="shared" si="2"/>
        <v>0.10091743119266056</v>
      </c>
      <c r="M23" s="50">
        <v>67</v>
      </c>
      <c r="N23" s="50">
        <v>2</v>
      </c>
      <c r="O23" s="50">
        <f t="shared" si="3"/>
        <v>69</v>
      </c>
      <c r="P23" s="26">
        <f t="shared" si="11"/>
        <v>0.6699029126213593</v>
      </c>
      <c r="Q23" s="50">
        <v>16</v>
      </c>
      <c r="R23" s="52">
        <v>0</v>
      </c>
      <c r="S23" s="50">
        <f t="shared" si="4"/>
        <v>16</v>
      </c>
      <c r="T23" s="3">
        <f t="shared" si="5"/>
        <v>0.1553398058252427</v>
      </c>
      <c r="U23" s="50">
        <v>4</v>
      </c>
      <c r="V23" s="50">
        <v>0</v>
      </c>
      <c r="W23" s="50">
        <f t="shared" si="6"/>
        <v>4</v>
      </c>
      <c r="X23" s="3">
        <f t="shared" si="7"/>
        <v>0.038834951456310676</v>
      </c>
      <c r="Y23" s="50">
        <v>12</v>
      </c>
      <c r="Z23" s="50">
        <v>0</v>
      </c>
      <c r="AA23" s="50">
        <f t="shared" si="8"/>
        <v>12</v>
      </c>
      <c r="AB23" s="3">
        <f t="shared" si="9"/>
        <v>0.11650485436893204</v>
      </c>
      <c r="AC23" s="1">
        <v>67</v>
      </c>
      <c r="AD23" s="56">
        <v>2300</v>
      </c>
      <c r="AE23" s="60">
        <f t="shared" si="12"/>
        <v>34.32835820895522</v>
      </c>
      <c r="AF23" s="2">
        <v>16</v>
      </c>
      <c r="AG23" s="6">
        <v>1070.61</v>
      </c>
      <c r="AH23" s="60">
        <f t="shared" si="13"/>
        <v>66.913125</v>
      </c>
      <c r="AI23" s="2">
        <v>4</v>
      </c>
      <c r="AJ23" s="5">
        <v>182.97</v>
      </c>
      <c r="AK23" s="5">
        <f t="shared" si="15"/>
        <v>45.7425</v>
      </c>
      <c r="AL23" s="2">
        <v>12</v>
      </c>
      <c r="AM23" s="4">
        <v>920.15</v>
      </c>
      <c r="AN23" s="4">
        <f t="shared" si="14"/>
        <v>76.67916666666666</v>
      </c>
      <c r="AQ23" s="2"/>
      <c r="AR23" s="4"/>
      <c r="AS23" s="26"/>
      <c r="AT23" s="1"/>
      <c r="AU23" s="2"/>
      <c r="AV23" s="4"/>
      <c r="AW23" s="26"/>
    </row>
    <row r="24" spans="1:49" ht="20.25" customHeight="1">
      <c r="A24" s="9">
        <v>345</v>
      </c>
      <c r="B24" s="10" t="s">
        <v>56</v>
      </c>
      <c r="C24" s="42">
        <v>254</v>
      </c>
      <c r="D24" s="38">
        <v>250</v>
      </c>
      <c r="E24" s="52">
        <v>157</v>
      </c>
      <c r="F24" s="3">
        <f t="shared" si="10"/>
        <v>0.6181102362204725</v>
      </c>
      <c r="G24" s="52">
        <v>51</v>
      </c>
      <c r="H24" s="3">
        <f t="shared" si="0"/>
        <v>0.20078740157480315</v>
      </c>
      <c r="I24" s="51">
        <v>4</v>
      </c>
      <c r="J24" s="3">
        <f t="shared" si="1"/>
        <v>0.015748031496062992</v>
      </c>
      <c r="K24" s="50">
        <v>31</v>
      </c>
      <c r="L24" s="3">
        <f t="shared" si="2"/>
        <v>0.1220472440944882</v>
      </c>
      <c r="M24" s="50">
        <v>144</v>
      </c>
      <c r="N24" s="50">
        <v>13</v>
      </c>
      <c r="O24" s="50">
        <f t="shared" si="3"/>
        <v>157</v>
      </c>
      <c r="P24" s="26">
        <f t="shared" si="11"/>
        <v>0.628</v>
      </c>
      <c r="Q24" s="50">
        <v>49</v>
      </c>
      <c r="R24" s="50">
        <v>1</v>
      </c>
      <c r="S24" s="50">
        <f t="shared" si="4"/>
        <v>50</v>
      </c>
      <c r="T24" s="3">
        <f t="shared" si="5"/>
        <v>0.2</v>
      </c>
      <c r="U24" s="50">
        <v>3</v>
      </c>
      <c r="V24" s="50">
        <v>1</v>
      </c>
      <c r="W24" s="50">
        <f t="shared" si="6"/>
        <v>4</v>
      </c>
      <c r="X24" s="3">
        <f t="shared" si="7"/>
        <v>0.016</v>
      </c>
      <c r="Y24" s="50">
        <v>30</v>
      </c>
      <c r="Z24" s="50">
        <v>1</v>
      </c>
      <c r="AA24" s="50">
        <f t="shared" si="8"/>
        <v>31</v>
      </c>
      <c r="AB24" s="3">
        <f t="shared" si="9"/>
        <v>0.124</v>
      </c>
      <c r="AC24" s="1">
        <v>141</v>
      </c>
      <c r="AD24" s="56">
        <v>4805.08</v>
      </c>
      <c r="AE24" s="60">
        <f t="shared" si="12"/>
        <v>34.07858156028369</v>
      </c>
      <c r="AF24" s="2">
        <v>49</v>
      </c>
      <c r="AG24" s="6">
        <v>4229.67</v>
      </c>
      <c r="AH24" s="60">
        <f t="shared" si="13"/>
        <v>86.31979591836735</v>
      </c>
      <c r="AI24" s="2">
        <v>3</v>
      </c>
      <c r="AJ24" s="5">
        <v>124.75</v>
      </c>
      <c r="AK24" s="5">
        <f t="shared" si="15"/>
        <v>41.583333333333336</v>
      </c>
      <c r="AL24" s="2">
        <v>30</v>
      </c>
      <c r="AM24" s="4">
        <v>1537.61</v>
      </c>
      <c r="AN24" s="4">
        <f t="shared" si="14"/>
        <v>51.25366666666666</v>
      </c>
      <c r="AQ24" s="2"/>
      <c r="AR24" s="4"/>
      <c r="AS24" s="26"/>
      <c r="AT24" s="1"/>
      <c r="AU24" s="2"/>
      <c r="AV24" s="4"/>
      <c r="AW24" s="26"/>
    </row>
    <row r="25" spans="1:49" ht="15" customHeight="1">
      <c r="A25" s="9">
        <v>346</v>
      </c>
      <c r="B25" s="10" t="s">
        <v>57</v>
      </c>
      <c r="C25" s="42">
        <v>273</v>
      </c>
      <c r="D25" s="38">
        <v>255</v>
      </c>
      <c r="E25" s="52">
        <v>203</v>
      </c>
      <c r="F25" s="3">
        <f t="shared" si="10"/>
        <v>0.7435897435897436</v>
      </c>
      <c r="G25" s="52">
        <v>47</v>
      </c>
      <c r="H25" s="3">
        <f t="shared" si="0"/>
        <v>0.17216117216117216</v>
      </c>
      <c r="I25" s="51">
        <v>8</v>
      </c>
      <c r="J25" s="3">
        <f t="shared" si="1"/>
        <v>0.029304029304029304</v>
      </c>
      <c r="K25" s="50">
        <v>4</v>
      </c>
      <c r="L25" s="3">
        <f t="shared" si="2"/>
        <v>0.014652014652014652</v>
      </c>
      <c r="M25" s="50">
        <v>187</v>
      </c>
      <c r="N25" s="50">
        <v>9</v>
      </c>
      <c r="O25" s="50">
        <f t="shared" si="3"/>
        <v>196</v>
      </c>
      <c r="P25" s="26">
        <f t="shared" si="11"/>
        <v>0.7686274509803922</v>
      </c>
      <c r="Q25" s="50">
        <v>46</v>
      </c>
      <c r="R25" s="52">
        <v>0</v>
      </c>
      <c r="S25" s="50">
        <f t="shared" si="4"/>
        <v>46</v>
      </c>
      <c r="T25" s="3">
        <f t="shared" si="5"/>
        <v>0.1803921568627451</v>
      </c>
      <c r="U25" s="50">
        <v>8</v>
      </c>
      <c r="V25" s="50">
        <v>0</v>
      </c>
      <c r="W25" s="50">
        <f t="shared" si="6"/>
        <v>8</v>
      </c>
      <c r="X25" s="3">
        <f t="shared" si="7"/>
        <v>0.03137254901960784</v>
      </c>
      <c r="Y25" s="50">
        <v>3</v>
      </c>
      <c r="Z25" s="50">
        <v>0</v>
      </c>
      <c r="AA25" s="50">
        <f t="shared" si="8"/>
        <v>3</v>
      </c>
      <c r="AB25" s="3">
        <f t="shared" si="9"/>
        <v>0.011764705882352941</v>
      </c>
      <c r="AC25" s="1">
        <v>187</v>
      </c>
      <c r="AD25" s="56">
        <v>106348.3</v>
      </c>
      <c r="AE25" s="60">
        <f t="shared" si="12"/>
        <v>568.7074866310161</v>
      </c>
      <c r="AF25" s="2">
        <v>46</v>
      </c>
      <c r="AG25" s="6">
        <v>4097.58</v>
      </c>
      <c r="AH25" s="60">
        <f t="shared" si="13"/>
        <v>89.07782608695652</v>
      </c>
      <c r="AI25" s="2">
        <v>8</v>
      </c>
      <c r="AJ25" s="5">
        <v>525.59</v>
      </c>
      <c r="AK25" s="5">
        <f t="shared" si="15"/>
        <v>65.69875</v>
      </c>
      <c r="AL25" s="2">
        <v>3</v>
      </c>
      <c r="AM25" s="4">
        <v>302.9</v>
      </c>
      <c r="AN25" s="4">
        <f t="shared" si="14"/>
        <v>100.96666666666665</v>
      </c>
      <c r="AQ25" s="2"/>
      <c r="AR25" s="4"/>
      <c r="AS25" s="26"/>
      <c r="AT25" s="1"/>
      <c r="AU25" s="2"/>
      <c r="AV25" s="4"/>
      <c r="AW25" s="26"/>
    </row>
    <row r="26" spans="1:49" ht="18.75" customHeight="1">
      <c r="A26" s="9">
        <v>347</v>
      </c>
      <c r="B26" s="10" t="s">
        <v>89</v>
      </c>
      <c r="C26" s="42">
        <v>99</v>
      </c>
      <c r="D26" s="38">
        <v>90</v>
      </c>
      <c r="E26" s="52">
        <v>65</v>
      </c>
      <c r="F26" s="3">
        <f t="shared" si="10"/>
        <v>0.6565656565656566</v>
      </c>
      <c r="G26" s="52">
        <v>28</v>
      </c>
      <c r="H26" s="3">
        <f t="shared" si="0"/>
        <v>0.2828282828282828</v>
      </c>
      <c r="I26" s="51">
        <v>1</v>
      </c>
      <c r="J26" s="3">
        <f t="shared" si="1"/>
        <v>0.010101010101010102</v>
      </c>
      <c r="K26" s="50">
        <v>1</v>
      </c>
      <c r="L26" s="3">
        <f t="shared" si="2"/>
        <v>0.010101010101010102</v>
      </c>
      <c r="M26" s="50">
        <v>59</v>
      </c>
      <c r="N26" s="50">
        <v>0</v>
      </c>
      <c r="O26" s="50">
        <f t="shared" si="3"/>
        <v>59</v>
      </c>
      <c r="P26" s="26">
        <f t="shared" si="11"/>
        <v>0.6555555555555556</v>
      </c>
      <c r="Q26" s="50">
        <v>28</v>
      </c>
      <c r="R26" s="50">
        <v>1</v>
      </c>
      <c r="S26" s="50">
        <f t="shared" si="4"/>
        <v>29</v>
      </c>
      <c r="T26" s="3">
        <f t="shared" si="5"/>
        <v>0.32222222222222224</v>
      </c>
      <c r="U26" s="50">
        <v>1</v>
      </c>
      <c r="V26" s="50">
        <v>0</v>
      </c>
      <c r="W26" s="50">
        <f t="shared" si="6"/>
        <v>1</v>
      </c>
      <c r="X26" s="3">
        <f t="shared" si="7"/>
        <v>0.011111111111111112</v>
      </c>
      <c r="Y26" s="50">
        <v>1</v>
      </c>
      <c r="Z26" s="50">
        <v>0</v>
      </c>
      <c r="AA26" s="50">
        <f t="shared" si="8"/>
        <v>1</v>
      </c>
      <c r="AB26" s="3">
        <f t="shared" si="9"/>
        <v>0.011111111111111112</v>
      </c>
      <c r="AC26" s="1">
        <v>59</v>
      </c>
      <c r="AD26" s="56">
        <v>2020.7</v>
      </c>
      <c r="AE26" s="60">
        <f t="shared" si="12"/>
        <v>34.24915254237288</v>
      </c>
      <c r="AF26" s="2">
        <v>28</v>
      </c>
      <c r="AG26" s="6">
        <v>2210.53</v>
      </c>
      <c r="AH26" s="60">
        <f t="shared" si="13"/>
        <v>78.9475</v>
      </c>
      <c r="AI26" s="2">
        <v>1</v>
      </c>
      <c r="AJ26" s="5">
        <v>45</v>
      </c>
      <c r="AK26" s="5">
        <f t="shared" si="15"/>
        <v>45</v>
      </c>
      <c r="AL26" s="2">
        <v>1</v>
      </c>
      <c r="AM26" s="4">
        <v>79</v>
      </c>
      <c r="AN26" s="4">
        <f t="shared" si="14"/>
        <v>79</v>
      </c>
      <c r="AQ26" s="2"/>
      <c r="AR26" s="4"/>
      <c r="AS26" s="26"/>
      <c r="AT26" s="1"/>
      <c r="AU26" s="2"/>
      <c r="AV26" s="4"/>
      <c r="AW26" s="26"/>
    </row>
    <row r="27" spans="1:49" ht="29.25" customHeight="1">
      <c r="A27" s="10" t="s">
        <v>33</v>
      </c>
      <c r="B27" s="10" t="s">
        <v>102</v>
      </c>
      <c r="C27" s="42">
        <v>37</v>
      </c>
      <c r="D27" s="38">
        <v>34</v>
      </c>
      <c r="E27" s="42">
        <v>17</v>
      </c>
      <c r="F27" s="3">
        <f t="shared" si="10"/>
        <v>0.4594594594594595</v>
      </c>
      <c r="G27" s="42">
        <v>17</v>
      </c>
      <c r="H27" s="3">
        <f t="shared" si="0"/>
        <v>0.4594594594594595</v>
      </c>
      <c r="I27" s="51">
        <v>2</v>
      </c>
      <c r="J27" s="3">
        <f t="shared" si="1"/>
        <v>0.05405405405405406</v>
      </c>
      <c r="K27" s="42">
        <v>0</v>
      </c>
      <c r="L27" s="3">
        <f t="shared" si="2"/>
        <v>0</v>
      </c>
      <c r="M27" s="50">
        <v>12</v>
      </c>
      <c r="N27" s="50">
        <v>4</v>
      </c>
      <c r="O27" s="50">
        <f t="shared" si="3"/>
        <v>16</v>
      </c>
      <c r="P27" s="26">
        <f t="shared" si="11"/>
        <v>0.47058823529411764</v>
      </c>
      <c r="Q27" s="50">
        <v>17</v>
      </c>
      <c r="R27" s="52">
        <v>0</v>
      </c>
      <c r="S27" s="50">
        <f t="shared" si="4"/>
        <v>17</v>
      </c>
      <c r="T27" s="3">
        <f t="shared" si="5"/>
        <v>0.5</v>
      </c>
      <c r="U27" s="50">
        <v>1</v>
      </c>
      <c r="V27" s="50">
        <v>0</v>
      </c>
      <c r="W27" s="50">
        <f t="shared" si="6"/>
        <v>1</v>
      </c>
      <c r="X27" s="3">
        <f t="shared" si="7"/>
        <v>0.029411764705882353</v>
      </c>
      <c r="Y27" s="50">
        <v>0</v>
      </c>
      <c r="Z27" s="50">
        <v>0</v>
      </c>
      <c r="AA27" s="50">
        <f t="shared" si="8"/>
        <v>0</v>
      </c>
      <c r="AB27" s="3">
        <f t="shared" si="9"/>
        <v>0</v>
      </c>
      <c r="AC27" s="1">
        <v>12</v>
      </c>
      <c r="AD27" s="56">
        <v>423.9</v>
      </c>
      <c r="AE27" s="60">
        <f t="shared" si="12"/>
        <v>35.324999999999996</v>
      </c>
      <c r="AF27" s="2">
        <v>17</v>
      </c>
      <c r="AG27" s="6">
        <v>1215.49</v>
      </c>
      <c r="AH27" s="60">
        <f t="shared" si="13"/>
        <v>71.49941176470588</v>
      </c>
      <c r="AI27" s="2">
        <v>1</v>
      </c>
      <c r="AJ27" s="5">
        <v>33.18</v>
      </c>
      <c r="AK27" s="5">
        <f t="shared" si="15"/>
        <v>33.18</v>
      </c>
      <c r="AL27" s="2">
        <v>0</v>
      </c>
      <c r="AM27" s="4">
        <v>0</v>
      </c>
      <c r="AN27" s="4">
        <v>0</v>
      </c>
      <c r="AQ27" s="2"/>
      <c r="AR27" s="4"/>
      <c r="AS27" s="26"/>
      <c r="AT27" s="1"/>
      <c r="AU27" s="2"/>
      <c r="AV27" s="4"/>
      <c r="AW27" s="26"/>
    </row>
    <row r="28" spans="1:49" ht="20.25" customHeight="1">
      <c r="A28" s="9" t="s">
        <v>117</v>
      </c>
      <c r="B28" s="10" t="s">
        <v>90</v>
      </c>
      <c r="C28" s="42">
        <v>25</v>
      </c>
      <c r="D28" s="38">
        <v>16</v>
      </c>
      <c r="E28" s="52">
        <v>22</v>
      </c>
      <c r="F28" s="3">
        <f t="shared" si="10"/>
        <v>0.88</v>
      </c>
      <c r="G28" s="52">
        <v>1</v>
      </c>
      <c r="H28" s="3">
        <f t="shared" si="0"/>
        <v>0.04</v>
      </c>
      <c r="I28" s="51">
        <v>0</v>
      </c>
      <c r="J28" s="3">
        <f t="shared" si="1"/>
        <v>0</v>
      </c>
      <c r="K28" s="50">
        <v>2</v>
      </c>
      <c r="L28" s="3">
        <f t="shared" si="2"/>
        <v>0.08</v>
      </c>
      <c r="M28" s="52">
        <v>14</v>
      </c>
      <c r="N28" s="52">
        <v>1</v>
      </c>
      <c r="O28" s="50">
        <f t="shared" si="3"/>
        <v>15</v>
      </c>
      <c r="P28" s="26">
        <f t="shared" si="11"/>
        <v>0.9375</v>
      </c>
      <c r="Q28" s="50">
        <v>1</v>
      </c>
      <c r="R28" s="52">
        <v>0</v>
      </c>
      <c r="S28" s="50">
        <f t="shared" si="4"/>
        <v>1</v>
      </c>
      <c r="T28" s="3">
        <f t="shared" si="5"/>
        <v>0.0625</v>
      </c>
      <c r="U28" s="50">
        <v>0</v>
      </c>
      <c r="V28" s="50">
        <v>0</v>
      </c>
      <c r="W28" s="50">
        <f t="shared" si="6"/>
        <v>0</v>
      </c>
      <c r="X28" s="3">
        <f t="shared" si="7"/>
        <v>0</v>
      </c>
      <c r="Y28" s="50">
        <v>0</v>
      </c>
      <c r="Z28" s="50">
        <v>0</v>
      </c>
      <c r="AA28" s="50">
        <f t="shared" si="8"/>
        <v>0</v>
      </c>
      <c r="AB28" s="3">
        <f t="shared" si="9"/>
        <v>0</v>
      </c>
      <c r="AC28" s="1">
        <v>14</v>
      </c>
      <c r="AD28" s="56">
        <v>385</v>
      </c>
      <c r="AE28" s="60">
        <f t="shared" si="12"/>
        <v>27.5</v>
      </c>
      <c r="AF28" s="2">
        <v>1</v>
      </c>
      <c r="AG28" s="6">
        <v>69</v>
      </c>
      <c r="AH28" s="60">
        <f t="shared" si="13"/>
        <v>69</v>
      </c>
      <c r="AI28" s="2">
        <v>0</v>
      </c>
      <c r="AJ28" s="5">
        <v>0</v>
      </c>
      <c r="AK28" s="5">
        <v>0</v>
      </c>
      <c r="AL28" s="2">
        <v>0</v>
      </c>
      <c r="AM28" s="4">
        <v>0</v>
      </c>
      <c r="AN28" s="4">
        <v>0</v>
      </c>
      <c r="AQ28" s="2"/>
      <c r="AR28" s="4"/>
      <c r="AS28" s="26"/>
      <c r="AT28" s="1"/>
      <c r="AU28" s="2"/>
      <c r="AV28" s="4"/>
      <c r="AW28" s="26"/>
    </row>
    <row r="29" spans="1:49" ht="24.75" customHeight="1">
      <c r="A29" s="9" t="s">
        <v>118</v>
      </c>
      <c r="B29" s="10" t="s">
        <v>91</v>
      </c>
      <c r="C29" s="42">
        <v>27</v>
      </c>
      <c r="D29" s="38">
        <v>27</v>
      </c>
      <c r="E29" s="52">
        <v>8</v>
      </c>
      <c r="F29" s="3">
        <f t="shared" si="10"/>
        <v>0.2962962962962963</v>
      </c>
      <c r="G29" s="52">
        <v>19</v>
      </c>
      <c r="H29" s="3">
        <f t="shared" si="0"/>
        <v>0.7037037037037037</v>
      </c>
      <c r="I29" s="51">
        <v>0</v>
      </c>
      <c r="J29" s="3">
        <f t="shared" si="1"/>
        <v>0</v>
      </c>
      <c r="K29" s="50">
        <v>0</v>
      </c>
      <c r="L29" s="3">
        <f t="shared" si="2"/>
        <v>0</v>
      </c>
      <c r="M29" s="52">
        <v>8</v>
      </c>
      <c r="N29" s="50">
        <v>0</v>
      </c>
      <c r="O29" s="50">
        <f t="shared" si="3"/>
        <v>8</v>
      </c>
      <c r="P29" s="26">
        <f t="shared" si="11"/>
        <v>0.2962962962962963</v>
      </c>
      <c r="Q29" s="50">
        <v>19</v>
      </c>
      <c r="R29" s="52">
        <v>0</v>
      </c>
      <c r="S29" s="50">
        <f t="shared" si="4"/>
        <v>19</v>
      </c>
      <c r="T29" s="3">
        <f t="shared" si="5"/>
        <v>0.7037037037037037</v>
      </c>
      <c r="U29" s="50">
        <v>0</v>
      </c>
      <c r="V29" s="50">
        <v>0</v>
      </c>
      <c r="W29" s="50">
        <f t="shared" si="6"/>
        <v>0</v>
      </c>
      <c r="X29" s="3">
        <f t="shared" si="7"/>
        <v>0</v>
      </c>
      <c r="Y29" s="50">
        <v>0</v>
      </c>
      <c r="Z29" s="50">
        <v>0</v>
      </c>
      <c r="AA29" s="50">
        <f t="shared" si="8"/>
        <v>0</v>
      </c>
      <c r="AB29" s="3">
        <f t="shared" si="9"/>
        <v>0</v>
      </c>
      <c r="AC29" s="1">
        <v>8</v>
      </c>
      <c r="AD29" s="56">
        <v>128.66</v>
      </c>
      <c r="AE29" s="60">
        <f t="shared" si="12"/>
        <v>16.0825</v>
      </c>
      <c r="AF29" s="2">
        <v>19</v>
      </c>
      <c r="AG29" s="6">
        <v>1061.39</v>
      </c>
      <c r="AH29" s="60">
        <f t="shared" si="13"/>
        <v>55.86263157894737</v>
      </c>
      <c r="AI29" s="2">
        <v>0</v>
      </c>
      <c r="AJ29" s="5">
        <v>0</v>
      </c>
      <c r="AK29" s="5">
        <v>0</v>
      </c>
      <c r="AL29" s="2">
        <v>0</v>
      </c>
      <c r="AM29" s="4">
        <v>0</v>
      </c>
      <c r="AN29" s="4">
        <v>0</v>
      </c>
      <c r="AQ29" s="2"/>
      <c r="AR29" s="4"/>
      <c r="AS29" s="26"/>
      <c r="AT29" s="1"/>
      <c r="AU29" s="2"/>
      <c r="AV29" s="4"/>
      <c r="AW29" s="26"/>
    </row>
    <row r="30" spans="1:49" ht="24" customHeight="1">
      <c r="A30" s="9" t="s">
        <v>119</v>
      </c>
      <c r="B30" s="10" t="s">
        <v>103</v>
      </c>
      <c r="C30" s="42">
        <v>70</v>
      </c>
      <c r="D30" s="38">
        <v>66</v>
      </c>
      <c r="E30" s="52">
        <v>28</v>
      </c>
      <c r="F30" s="3">
        <f t="shared" si="10"/>
        <v>0.4</v>
      </c>
      <c r="G30" s="52">
        <v>39</v>
      </c>
      <c r="H30" s="3">
        <f t="shared" si="0"/>
        <v>0.5571428571428572</v>
      </c>
      <c r="I30" s="51">
        <v>0</v>
      </c>
      <c r="J30" s="3">
        <f t="shared" si="1"/>
        <v>0</v>
      </c>
      <c r="K30" s="50">
        <v>1</v>
      </c>
      <c r="L30" s="3">
        <f t="shared" si="2"/>
        <v>0.014285714285714285</v>
      </c>
      <c r="M30" s="52">
        <v>26</v>
      </c>
      <c r="N30" s="50">
        <v>0</v>
      </c>
      <c r="O30" s="50">
        <f t="shared" si="3"/>
        <v>26</v>
      </c>
      <c r="P30" s="26">
        <f t="shared" si="11"/>
        <v>0.3939393939393939</v>
      </c>
      <c r="Q30" s="50">
        <v>38</v>
      </c>
      <c r="R30" s="52">
        <v>0</v>
      </c>
      <c r="S30" s="50">
        <f t="shared" si="4"/>
        <v>38</v>
      </c>
      <c r="T30" s="3">
        <f t="shared" si="5"/>
        <v>0.5757575757575758</v>
      </c>
      <c r="U30" s="50">
        <v>0</v>
      </c>
      <c r="V30" s="50">
        <v>0</v>
      </c>
      <c r="W30" s="50">
        <f t="shared" si="6"/>
        <v>0</v>
      </c>
      <c r="X30" s="3">
        <f t="shared" si="7"/>
        <v>0</v>
      </c>
      <c r="Y30" s="50">
        <v>1</v>
      </c>
      <c r="Z30" s="50">
        <v>1</v>
      </c>
      <c r="AA30" s="50">
        <f t="shared" si="8"/>
        <v>2</v>
      </c>
      <c r="AB30" s="3">
        <f t="shared" si="9"/>
        <v>0.030303030303030304</v>
      </c>
      <c r="AC30" s="1">
        <v>26</v>
      </c>
      <c r="AD30" s="56">
        <v>631.3</v>
      </c>
      <c r="AE30" s="60">
        <f t="shared" si="12"/>
        <v>24.28076923076923</v>
      </c>
      <c r="AF30" s="2">
        <v>40</v>
      </c>
      <c r="AG30" s="5">
        <v>2383.58</v>
      </c>
      <c r="AH30" s="60">
        <f t="shared" si="13"/>
        <v>59.5895</v>
      </c>
      <c r="AI30" s="2">
        <v>0</v>
      </c>
      <c r="AJ30" s="5">
        <v>0</v>
      </c>
      <c r="AK30" s="5">
        <v>0</v>
      </c>
      <c r="AL30" s="2">
        <v>1</v>
      </c>
      <c r="AM30" s="5">
        <v>45</v>
      </c>
      <c r="AN30" s="4">
        <f>AM30/AL30</f>
        <v>45</v>
      </c>
      <c r="AQ30" s="2"/>
      <c r="AR30" s="4"/>
      <c r="AS30" s="26"/>
      <c r="AT30" s="1"/>
      <c r="AU30" s="2"/>
      <c r="AV30" s="4"/>
      <c r="AW30" s="26"/>
    </row>
    <row r="31" spans="1:49" ht="13.5" customHeight="1">
      <c r="A31" s="10">
        <v>368</v>
      </c>
      <c r="B31" s="10" t="s">
        <v>59</v>
      </c>
      <c r="C31" s="42">
        <v>3</v>
      </c>
      <c r="D31" s="38">
        <v>3</v>
      </c>
      <c r="E31" s="52">
        <v>3</v>
      </c>
      <c r="F31" s="3">
        <f t="shared" si="10"/>
        <v>1</v>
      </c>
      <c r="G31" s="52">
        <v>0</v>
      </c>
      <c r="H31" s="3">
        <f t="shared" si="0"/>
        <v>0</v>
      </c>
      <c r="I31" s="51">
        <v>0</v>
      </c>
      <c r="J31" s="3">
        <f t="shared" si="1"/>
        <v>0</v>
      </c>
      <c r="K31" s="50">
        <v>0</v>
      </c>
      <c r="L31" s="3">
        <f t="shared" si="2"/>
        <v>0</v>
      </c>
      <c r="M31" s="52">
        <v>3</v>
      </c>
      <c r="N31" s="50">
        <v>0</v>
      </c>
      <c r="O31" s="50">
        <f t="shared" si="3"/>
        <v>3</v>
      </c>
      <c r="P31" s="26">
        <f t="shared" si="11"/>
        <v>1</v>
      </c>
      <c r="Q31" s="50">
        <v>0</v>
      </c>
      <c r="R31" s="52">
        <v>0</v>
      </c>
      <c r="S31" s="50">
        <f t="shared" si="4"/>
        <v>0</v>
      </c>
      <c r="T31" s="3">
        <f t="shared" si="5"/>
        <v>0</v>
      </c>
      <c r="U31" s="50">
        <v>0</v>
      </c>
      <c r="V31" s="50">
        <v>0</v>
      </c>
      <c r="W31" s="50">
        <f t="shared" si="6"/>
        <v>0</v>
      </c>
      <c r="X31" s="3">
        <f t="shared" si="7"/>
        <v>0</v>
      </c>
      <c r="Y31" s="50">
        <v>0</v>
      </c>
      <c r="Z31" s="50">
        <v>0</v>
      </c>
      <c r="AA31" s="50">
        <f t="shared" si="8"/>
        <v>0</v>
      </c>
      <c r="AB31" s="3">
        <f t="shared" si="9"/>
        <v>0</v>
      </c>
      <c r="AC31" s="1">
        <v>3</v>
      </c>
      <c r="AD31" s="56">
        <v>68</v>
      </c>
      <c r="AE31" s="60">
        <f t="shared" si="12"/>
        <v>22.666666666666668</v>
      </c>
      <c r="AF31" s="2">
        <v>0</v>
      </c>
      <c r="AG31" s="5">
        <v>0</v>
      </c>
      <c r="AH31" s="60">
        <v>0</v>
      </c>
      <c r="AI31" s="2">
        <v>0</v>
      </c>
      <c r="AJ31" s="5">
        <v>0</v>
      </c>
      <c r="AK31" s="5">
        <v>0</v>
      </c>
      <c r="AL31" s="2">
        <v>0</v>
      </c>
      <c r="AM31" s="4">
        <v>0</v>
      </c>
      <c r="AN31" s="4">
        <v>0</v>
      </c>
      <c r="AQ31" s="2"/>
      <c r="AR31" s="4"/>
      <c r="AS31" s="26"/>
      <c r="AT31" s="1"/>
      <c r="AU31" s="2"/>
      <c r="AV31" s="4"/>
      <c r="AW31" s="26"/>
    </row>
    <row r="32" spans="1:49" ht="24.75" customHeight="1">
      <c r="A32" s="9" t="s">
        <v>120</v>
      </c>
      <c r="B32" s="10" t="s">
        <v>60</v>
      </c>
      <c r="C32" s="42">
        <v>22</v>
      </c>
      <c r="D32" s="38">
        <v>19</v>
      </c>
      <c r="E32" s="52">
        <v>8</v>
      </c>
      <c r="F32" s="3">
        <f t="shared" si="10"/>
        <v>0.36363636363636365</v>
      </c>
      <c r="G32" s="52">
        <v>14</v>
      </c>
      <c r="H32" s="3">
        <f t="shared" si="0"/>
        <v>0.6363636363636364</v>
      </c>
      <c r="I32" s="51">
        <v>0</v>
      </c>
      <c r="J32" s="3">
        <f t="shared" si="1"/>
        <v>0</v>
      </c>
      <c r="K32" s="50">
        <v>0</v>
      </c>
      <c r="L32" s="3">
        <f t="shared" si="2"/>
        <v>0</v>
      </c>
      <c r="M32" s="50">
        <v>5</v>
      </c>
      <c r="N32" s="50">
        <v>0</v>
      </c>
      <c r="O32" s="50">
        <f t="shared" si="3"/>
        <v>5</v>
      </c>
      <c r="P32" s="26">
        <f t="shared" si="11"/>
        <v>0.2631578947368421</v>
      </c>
      <c r="Q32" s="50">
        <v>14</v>
      </c>
      <c r="R32" s="52">
        <v>0</v>
      </c>
      <c r="S32" s="50">
        <f t="shared" si="4"/>
        <v>14</v>
      </c>
      <c r="T32" s="3">
        <f t="shared" si="5"/>
        <v>0.7368421052631579</v>
      </c>
      <c r="U32" s="50">
        <v>0</v>
      </c>
      <c r="V32" s="50">
        <v>0</v>
      </c>
      <c r="W32" s="50">
        <f t="shared" si="6"/>
        <v>0</v>
      </c>
      <c r="X32" s="3">
        <f t="shared" si="7"/>
        <v>0</v>
      </c>
      <c r="Y32" s="50">
        <v>0</v>
      </c>
      <c r="Z32" s="50">
        <v>0</v>
      </c>
      <c r="AA32" s="50">
        <f t="shared" si="8"/>
        <v>0</v>
      </c>
      <c r="AB32" s="3">
        <f t="shared" si="9"/>
        <v>0</v>
      </c>
      <c r="AC32" s="1">
        <v>5</v>
      </c>
      <c r="AD32" s="56">
        <v>141</v>
      </c>
      <c r="AE32" s="60">
        <f t="shared" si="12"/>
        <v>28.2</v>
      </c>
      <c r="AF32" s="2">
        <v>14</v>
      </c>
      <c r="AG32" s="5">
        <v>703.85</v>
      </c>
      <c r="AH32" s="60">
        <f t="shared" si="13"/>
        <v>50.275</v>
      </c>
      <c r="AI32" s="2">
        <v>0</v>
      </c>
      <c r="AJ32" s="5">
        <v>0</v>
      </c>
      <c r="AK32" s="5">
        <v>0</v>
      </c>
      <c r="AL32" s="2">
        <v>0</v>
      </c>
      <c r="AM32" s="4">
        <v>0</v>
      </c>
      <c r="AN32" s="4">
        <v>0</v>
      </c>
      <c r="AQ32" s="1"/>
      <c r="AR32" s="5"/>
      <c r="AS32" s="26"/>
      <c r="AT32" s="1"/>
      <c r="AU32" s="1"/>
      <c r="AV32" s="5"/>
      <c r="AW32" s="26"/>
    </row>
    <row r="33" spans="1:49" ht="15" customHeight="1">
      <c r="A33" s="10">
        <v>657</v>
      </c>
      <c r="B33" s="10" t="s">
        <v>61</v>
      </c>
      <c r="C33" s="42">
        <v>9</v>
      </c>
      <c r="D33" s="38">
        <v>9</v>
      </c>
      <c r="E33" s="52">
        <v>7</v>
      </c>
      <c r="F33" s="3">
        <f t="shared" si="10"/>
        <v>0.7777777777777778</v>
      </c>
      <c r="G33" s="52">
        <v>2</v>
      </c>
      <c r="H33" s="3">
        <f t="shared" si="0"/>
        <v>0.2222222222222222</v>
      </c>
      <c r="I33" s="51">
        <v>0</v>
      </c>
      <c r="J33" s="3">
        <f t="shared" si="1"/>
        <v>0</v>
      </c>
      <c r="K33" s="50">
        <v>0</v>
      </c>
      <c r="L33" s="3">
        <f t="shared" si="2"/>
        <v>0</v>
      </c>
      <c r="M33" s="52">
        <v>7</v>
      </c>
      <c r="N33" s="50">
        <v>0</v>
      </c>
      <c r="O33" s="50">
        <f t="shared" si="3"/>
        <v>7</v>
      </c>
      <c r="P33" s="26">
        <f t="shared" si="11"/>
        <v>0.7777777777777778</v>
      </c>
      <c r="Q33" s="50">
        <v>2</v>
      </c>
      <c r="R33" s="52">
        <v>0</v>
      </c>
      <c r="S33" s="50">
        <f t="shared" si="4"/>
        <v>2</v>
      </c>
      <c r="T33" s="3">
        <f t="shared" si="5"/>
        <v>0.2222222222222222</v>
      </c>
      <c r="U33" s="50">
        <v>0</v>
      </c>
      <c r="V33" s="50">
        <v>0</v>
      </c>
      <c r="W33" s="50">
        <f t="shared" si="6"/>
        <v>0</v>
      </c>
      <c r="X33" s="3">
        <f t="shared" si="7"/>
        <v>0</v>
      </c>
      <c r="Y33" s="50">
        <v>0</v>
      </c>
      <c r="Z33" s="50">
        <v>0</v>
      </c>
      <c r="AA33" s="50">
        <f t="shared" si="8"/>
        <v>0</v>
      </c>
      <c r="AB33" s="3">
        <f t="shared" si="9"/>
        <v>0</v>
      </c>
      <c r="AC33" s="1">
        <v>7</v>
      </c>
      <c r="AD33" s="56">
        <v>177</v>
      </c>
      <c r="AE33" s="60">
        <f t="shared" si="12"/>
        <v>25.285714285714285</v>
      </c>
      <c r="AF33" s="2">
        <v>2</v>
      </c>
      <c r="AG33" s="5">
        <v>130.99</v>
      </c>
      <c r="AH33" s="60">
        <f t="shared" si="13"/>
        <v>65.495</v>
      </c>
      <c r="AI33" s="2">
        <v>0</v>
      </c>
      <c r="AJ33" s="5">
        <v>0</v>
      </c>
      <c r="AK33" s="5">
        <v>0</v>
      </c>
      <c r="AL33" s="2">
        <v>0</v>
      </c>
      <c r="AM33" s="4">
        <v>0</v>
      </c>
      <c r="AN33" s="4">
        <v>0</v>
      </c>
      <c r="AQ33" s="2"/>
      <c r="AR33" s="4"/>
      <c r="AS33" s="26"/>
      <c r="AT33" s="1"/>
      <c r="AU33" s="2"/>
      <c r="AV33" s="4"/>
      <c r="AW33" s="26"/>
    </row>
    <row r="34" spans="1:49" ht="22.5" customHeight="1">
      <c r="A34" s="9">
        <v>658</v>
      </c>
      <c r="B34" s="10" t="s">
        <v>62</v>
      </c>
      <c r="C34" s="42">
        <v>77</v>
      </c>
      <c r="D34" s="38">
        <v>65</v>
      </c>
      <c r="E34" s="52">
        <v>66</v>
      </c>
      <c r="F34" s="3">
        <f t="shared" si="10"/>
        <v>0.8571428571428571</v>
      </c>
      <c r="G34" s="52">
        <v>11</v>
      </c>
      <c r="H34" s="3">
        <f t="shared" si="0"/>
        <v>0.14285714285714285</v>
      </c>
      <c r="I34" s="51">
        <v>0</v>
      </c>
      <c r="J34" s="3">
        <f t="shared" si="1"/>
        <v>0</v>
      </c>
      <c r="K34" s="50">
        <v>0</v>
      </c>
      <c r="L34" s="3">
        <f t="shared" si="2"/>
        <v>0</v>
      </c>
      <c r="M34" s="52">
        <v>52</v>
      </c>
      <c r="N34" s="52">
        <v>2</v>
      </c>
      <c r="O34" s="50">
        <f t="shared" si="3"/>
        <v>54</v>
      </c>
      <c r="P34" s="26">
        <f t="shared" si="11"/>
        <v>0.8307692307692308</v>
      </c>
      <c r="Q34" s="50">
        <v>11</v>
      </c>
      <c r="R34" s="52">
        <v>0</v>
      </c>
      <c r="S34" s="50">
        <f t="shared" si="4"/>
        <v>11</v>
      </c>
      <c r="T34" s="3">
        <f t="shared" si="5"/>
        <v>0.16923076923076924</v>
      </c>
      <c r="U34" s="50">
        <v>0</v>
      </c>
      <c r="V34" s="50">
        <v>0</v>
      </c>
      <c r="W34" s="50">
        <f t="shared" si="6"/>
        <v>0</v>
      </c>
      <c r="X34" s="3">
        <f t="shared" si="7"/>
        <v>0</v>
      </c>
      <c r="Y34" s="50">
        <v>0</v>
      </c>
      <c r="Z34" s="50">
        <v>0</v>
      </c>
      <c r="AA34" s="50">
        <f t="shared" si="8"/>
        <v>0</v>
      </c>
      <c r="AB34" s="3">
        <f t="shared" si="9"/>
        <v>0</v>
      </c>
      <c r="AC34" s="1">
        <v>52</v>
      </c>
      <c r="AD34" s="56">
        <v>1441</v>
      </c>
      <c r="AE34" s="60">
        <f t="shared" si="12"/>
        <v>27.71153846153846</v>
      </c>
      <c r="AF34" s="2">
        <v>11</v>
      </c>
      <c r="AG34" s="5">
        <v>834.82</v>
      </c>
      <c r="AH34" s="4">
        <f t="shared" si="13"/>
        <v>75.89272727272727</v>
      </c>
      <c r="AI34" s="2">
        <v>0</v>
      </c>
      <c r="AJ34" s="5">
        <v>0</v>
      </c>
      <c r="AK34" s="5">
        <v>0</v>
      </c>
      <c r="AL34" s="2">
        <v>0</v>
      </c>
      <c r="AM34" s="4">
        <v>0</v>
      </c>
      <c r="AN34" s="4">
        <v>0</v>
      </c>
      <c r="AQ34" s="2"/>
      <c r="AR34" s="4"/>
      <c r="AS34" s="26"/>
      <c r="AT34" s="1"/>
      <c r="AU34" s="2"/>
      <c r="AV34" s="4"/>
      <c r="AW34" s="26"/>
    </row>
    <row r="35" spans="1:49" ht="12.75">
      <c r="A35" s="10">
        <v>659</v>
      </c>
      <c r="B35" s="10" t="s">
        <v>84</v>
      </c>
      <c r="C35" s="42">
        <v>3</v>
      </c>
      <c r="D35" s="38">
        <v>3</v>
      </c>
      <c r="E35" s="52">
        <v>3</v>
      </c>
      <c r="F35" s="3">
        <f t="shared" si="10"/>
        <v>1</v>
      </c>
      <c r="G35" s="52">
        <v>0</v>
      </c>
      <c r="H35" s="3">
        <f t="shared" si="0"/>
        <v>0</v>
      </c>
      <c r="I35" s="51">
        <v>0</v>
      </c>
      <c r="J35" s="3">
        <f t="shared" si="1"/>
        <v>0</v>
      </c>
      <c r="K35" s="50">
        <v>0</v>
      </c>
      <c r="L35" s="3">
        <f t="shared" si="2"/>
        <v>0</v>
      </c>
      <c r="M35" s="50">
        <v>1</v>
      </c>
      <c r="N35" s="50">
        <v>2</v>
      </c>
      <c r="O35" s="50">
        <f t="shared" si="3"/>
        <v>3</v>
      </c>
      <c r="P35" s="26">
        <f t="shared" si="11"/>
        <v>1</v>
      </c>
      <c r="Q35" s="50">
        <v>0</v>
      </c>
      <c r="R35" s="52">
        <v>0</v>
      </c>
      <c r="S35" s="50">
        <f t="shared" si="4"/>
        <v>0</v>
      </c>
      <c r="T35" s="3">
        <f t="shared" si="5"/>
        <v>0</v>
      </c>
      <c r="U35" s="50">
        <v>0</v>
      </c>
      <c r="V35" s="50">
        <v>0</v>
      </c>
      <c r="W35" s="50">
        <f t="shared" si="6"/>
        <v>0</v>
      </c>
      <c r="X35" s="3">
        <f t="shared" si="7"/>
        <v>0</v>
      </c>
      <c r="Y35" s="50">
        <v>0</v>
      </c>
      <c r="Z35" s="50">
        <v>0</v>
      </c>
      <c r="AA35" s="50">
        <f t="shared" si="8"/>
        <v>0</v>
      </c>
      <c r="AB35" s="3">
        <f t="shared" si="9"/>
        <v>0</v>
      </c>
      <c r="AC35" s="1">
        <v>1</v>
      </c>
      <c r="AD35" s="56">
        <v>30</v>
      </c>
      <c r="AE35" s="60">
        <f t="shared" si="12"/>
        <v>30</v>
      </c>
      <c r="AF35" s="2">
        <v>0</v>
      </c>
      <c r="AG35" s="5">
        <v>0</v>
      </c>
      <c r="AH35" s="4">
        <v>0</v>
      </c>
      <c r="AI35" s="2">
        <v>0</v>
      </c>
      <c r="AJ35" s="5">
        <v>0</v>
      </c>
      <c r="AK35" s="4">
        <v>0</v>
      </c>
      <c r="AL35" s="2">
        <v>0</v>
      </c>
      <c r="AM35" s="48">
        <v>0</v>
      </c>
      <c r="AN35" s="4">
        <v>0</v>
      </c>
      <c r="AQ35" s="1"/>
      <c r="AR35" s="4"/>
      <c r="AS35" s="26"/>
      <c r="AT35" s="1"/>
      <c r="AU35" s="1"/>
      <c r="AV35" s="4"/>
      <c r="AW35" s="26"/>
    </row>
    <row r="36" spans="3:49" ht="12.75">
      <c r="C36" s="53">
        <f>SUM(C4:C35)</f>
        <v>2153</v>
      </c>
      <c r="D36" s="70">
        <f>SUM(D4:D35)</f>
        <v>1932</v>
      </c>
      <c r="O36" s="50">
        <f>SUM(O4:O35)</f>
        <v>1116</v>
      </c>
      <c r="S36" s="50">
        <f>SUM(S4:S35)</f>
        <v>679</v>
      </c>
      <c r="W36" s="50">
        <f>SUM(W4:W35)</f>
        <v>40</v>
      </c>
      <c r="AA36" s="50">
        <f>SUM(AA4:AA35)</f>
        <v>79</v>
      </c>
      <c r="AG36" s="5"/>
      <c r="AQ36" s="1"/>
      <c r="AR36" s="4"/>
      <c r="AS36" s="3"/>
      <c r="AT36" s="1"/>
      <c r="AU36" s="1"/>
      <c r="AV36" s="4"/>
      <c r="AW36" s="3"/>
    </row>
    <row r="37" ht="12.75"/>
    <row r="38" ht="12.75"/>
    <row r="39" ht="12.75"/>
    <row r="40" ht="12.75"/>
    <row r="41" ht="12.75">
      <c r="O41" s="50">
        <f>O36+S36+W36+AA36</f>
        <v>1914</v>
      </c>
    </row>
    <row r="43" ht="12.75"/>
    <row r="44" ht="12.75"/>
    <row r="45" ht="12.75"/>
    <row r="48" ht="12.75"/>
    <row r="49" ht="12.75"/>
    <row r="50" ht="12.75"/>
    <row r="59" ht="12.75"/>
    <row r="60" ht="12.75"/>
    <row r="61" ht="12.75"/>
    <row r="62" ht="12.75"/>
    <row r="64" ht="12.75"/>
  </sheetData>
  <sheetProtection/>
  <mergeCells count="3">
    <mergeCell ref="AD2:AN2"/>
    <mergeCell ref="M2:AB2"/>
    <mergeCell ref="F2:L2"/>
  </mergeCells>
  <printOptions/>
  <pageMargins left="0.25" right="0.25" top="0.75" bottom="0.75" header="0.3" footer="0.3"/>
  <pageSetup fitToHeight="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Universita' di Firenze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Lucilla Conigliello</dc:creator>
  <cp:keywords/>
  <dc:description/>
  <cp:lastModifiedBy>Francesca Palareti</cp:lastModifiedBy>
  <cp:lastPrinted>2017-05-19T13:26:30Z</cp:lastPrinted>
  <dcterms:created xsi:type="dcterms:W3CDTF">2012-09-03T14:22:41Z</dcterms:created>
  <dcterms:modified xsi:type="dcterms:W3CDTF">2017-08-21T06:20:59Z</dcterms:modified>
  <cp:category/>
  <cp:version/>
  <cp:contentType/>
  <cp:contentStatus/>
</cp:coreProperties>
</file>